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600" windowHeight="9915" firstSheet="2" activeTab="2"/>
  </bookViews>
  <sheets>
    <sheet name="TKE TOT NGHIEP THANG 05-2012" sheetId="1" state="hidden" r:id="rId1"/>
    <sheet name="TKE TOT NGHIEP THANG 05-201 (2)" sheetId="2" state="hidden" r:id="rId2"/>
    <sheet name="MLN" sheetId="3" r:id="rId3"/>
    <sheet name="MLN (2)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 localSheetId="3">#REF!</definedName>
    <definedName name="_DST1" localSheetId="1">#REF!</definedName>
    <definedName name="_DST1" localSheetId="0">#REF!</definedName>
    <definedName name="_DST1">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NPV1" localSheetId="3">#REF!</definedName>
    <definedName name="_NPV1" localSheetId="1">#REF!</definedName>
    <definedName name="_NPV1" localSheetId="0">#REF!</definedName>
    <definedName name="_NPV1">#REF!</definedName>
    <definedName name="ADASD" localSheetId="3">#REF!</definedName>
    <definedName name="ADASD" localSheetId="1">#REF!</definedName>
    <definedName name="ADASD" localSheetId="0">#REF!</definedName>
    <definedName name="ADASD">#REF!</definedName>
    <definedName name="bb" localSheetId="3">#REF!</definedName>
    <definedName name="bb" localSheetId="1">#REF!</definedName>
    <definedName name="bb" localSheetId="0">#REF!</definedName>
    <definedName name="bb">#REF!</definedName>
    <definedName name="bc" localSheetId="3">#REF!</definedName>
    <definedName name="bc" localSheetId="1">#REF!</definedName>
    <definedName name="bc" localSheetId="0">#REF!</definedName>
    <definedName name="bc">#REF!</definedName>
    <definedName name="BD4HK" localSheetId="1">'[2]97QT_HK1234'!$E$6:$ET$614</definedName>
    <definedName name="BD4HK" localSheetId="0">'[2]97QT_HK1234'!$E$6:$ET$614</definedName>
    <definedName name="BD4HK">'[2]97QT_HK1234'!$E$6:$ET$614</definedName>
    <definedName name="BD4HKAV" localSheetId="3">#REF!</definedName>
    <definedName name="BD4HKAV" localSheetId="1">#REF!</definedName>
    <definedName name="BD4HKAV" localSheetId="0">#REF!</definedName>
    <definedName name="BD4HKAV">#REF!</definedName>
    <definedName name="BD4HKDL">'[3]97DL_HK1234'!$E$6:$FC$151</definedName>
    <definedName name="BD6HK" localSheetId="3">#REF!</definedName>
    <definedName name="BD6HK" localSheetId="1">#REF!</definedName>
    <definedName name="BD6HK" localSheetId="0">#REF!</definedName>
    <definedName name="BD6HK">#REF!</definedName>
    <definedName name="BD6HK34" localSheetId="3">#REF!</definedName>
    <definedName name="BD6HK34" localSheetId="1">#REF!</definedName>
    <definedName name="BD6HK34" localSheetId="0">#REF!</definedName>
    <definedName name="BD6HK34">#REF!</definedName>
    <definedName name="BD6HK58" localSheetId="1">'[2]97KT58'!$E$6:$DD$275</definedName>
    <definedName name="BD6HK58" localSheetId="0">'[2]97KT58'!$E$6:$DD$275</definedName>
    <definedName name="BD6HK58">'[2]97KT58'!$E$6:$DD$275</definedName>
    <definedName name="BD6HKAV" localSheetId="3">#REF!</definedName>
    <definedName name="BD6HKAV" localSheetId="1">#REF!</definedName>
    <definedName name="BD6HKAV" localSheetId="0">#REF!</definedName>
    <definedName name="BD6HKAV">#REF!</definedName>
    <definedName name="BD6HKDL">'[3]97DL_GD2'!$E$6:$DA$146</definedName>
    <definedName name="BD8HK" localSheetId="3">#REF!</definedName>
    <definedName name="BD8HK" localSheetId="1">#REF!</definedName>
    <definedName name="BD8HK" localSheetId="0">#REF!</definedName>
    <definedName name="BD8HK">#REF!</definedName>
    <definedName name="BD98AV" localSheetId="3">#REF!</definedName>
    <definedName name="BD98AV" localSheetId="1">#REF!</definedName>
    <definedName name="BD98AV" localSheetId="0">#REF!</definedName>
    <definedName name="BD98AV">#REF!</definedName>
    <definedName name="BD98TIN" localSheetId="3">#REF!</definedName>
    <definedName name="BD98TIN" localSheetId="1">#REF!</definedName>
    <definedName name="BD98TIN" localSheetId="0">#REF!</definedName>
    <definedName name="BD98TIN">#REF!</definedName>
    <definedName name="bdiem" localSheetId="3">#REF!</definedName>
    <definedName name="bdiem" localSheetId="1">#REF!</definedName>
    <definedName name="bdiem" localSheetId="0">#REF!</definedName>
    <definedName name="bdiem">#REF!</definedName>
    <definedName name="C0" localSheetId="3">#REF!</definedName>
    <definedName name="C0" localSheetId="1">#REF!</definedName>
    <definedName name="C0" localSheetId="0">#REF!</definedName>
    <definedName name="C0">#REF!</definedName>
    <definedName name="CPT" localSheetId="3">#REF!</definedName>
    <definedName name="CPT" localSheetId="1">#REF!</definedName>
    <definedName name="CPT" localSheetId="0">#REF!</definedName>
    <definedName name="CPT">#REF!</definedName>
    <definedName name="cvc">'[4]TVL'!$A$307:$G$320</definedName>
    <definedName name="DDT" localSheetId="3">#REF!</definedName>
    <definedName name="DDT" localSheetId="1">#REF!</definedName>
    <definedName name="DDT" localSheetId="0">#REF!</definedName>
    <definedName name="DDT">#REF!</definedName>
    <definedName name="DFGSD" localSheetId="3">#REF!</definedName>
    <definedName name="DFGSD" localSheetId="1">#REF!</definedName>
    <definedName name="DFGSD">#REF!</definedName>
    <definedName name="DS96T" localSheetId="1">'[5]DSSV'!$A$6:$H$227</definedName>
    <definedName name="DS96T" localSheetId="0">'[5]DSSV'!$A$6:$H$227</definedName>
    <definedName name="DS96T">'[5]DSSV'!$A$6:$H$227</definedName>
    <definedName name="DSH" localSheetId="3">#REF!</definedName>
    <definedName name="DSH" localSheetId="1">#REF!</definedName>
    <definedName name="DSH" localSheetId="0">#REF!</definedName>
    <definedName name="DSH">#REF!</definedName>
    <definedName name="du_dkien" localSheetId="3">#REF!</definedName>
    <definedName name="du_dkien" localSheetId="1">#REF!</definedName>
    <definedName name="du_dkien" localSheetId="0">#REF!</definedName>
    <definedName name="du_dkien">#REF!</definedName>
    <definedName name="pm" localSheetId="3">#REF!</definedName>
    <definedName name="pm" localSheetId="1">#REF!</definedName>
    <definedName name="pm" localSheetId="0">#REF!</definedName>
    <definedName name="pm">#REF!</definedName>
    <definedName name="_xlnm.Print_Titles" localSheetId="1">'TKE TOT NGHIEP THANG 05-201 (2)'!$1:$2</definedName>
    <definedName name="_xlnm.Print_Titles" localSheetId="0">'TKE TOT NGHIEP THANG 05-2012'!$1:$2</definedName>
    <definedName name="SRDFTSFSD" localSheetId="3">#REF!</definedName>
    <definedName name="SRDFTSFSD" localSheetId="1">#REF!</definedName>
    <definedName name="SRDFTSFSD" localSheetId="0">#REF!</definedName>
    <definedName name="SRDFTSFSD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<sst xmlns="http://schemas.openxmlformats.org/spreadsheetml/2006/main" count="358" uniqueCount="129">
  <si>
    <t>TT</t>
  </si>
  <si>
    <t>HỆ</t>
  </si>
  <si>
    <t xml:space="preserve">KHOA </t>
  </si>
  <si>
    <t xml:space="preserve">NGÀNH </t>
  </si>
  <si>
    <t>TỔNG</t>
  </si>
  <si>
    <t>ĐATN, KLTN</t>
  </si>
  <si>
    <t>CĐ TTTN</t>
  </si>
  <si>
    <t>THI MON 1</t>
  </si>
  <si>
    <t>THI MON 2</t>
  </si>
  <si>
    <t>THI MON 3</t>
  </si>
  <si>
    <t>GHI CHÚ</t>
  </si>
  <si>
    <t>ĐẠI HỌC</t>
  </si>
  <si>
    <t>QTKD</t>
  </si>
  <si>
    <t>QTKD TỔNG HỢP</t>
  </si>
  <si>
    <t>QTKD MARKETING</t>
  </si>
  <si>
    <t>TÀI CHÍNH DN</t>
  </si>
  <si>
    <t>NGÂN HÀNG</t>
  </si>
  <si>
    <t>QUẢN TRỊ KINH DOANH</t>
  </si>
  <si>
    <t>D.LỊCH</t>
  </si>
  <si>
    <t>Q.TRỊ DU LỊCH LH</t>
  </si>
  <si>
    <t>Q.TRỊ DU LỊCH KS</t>
  </si>
  <si>
    <t>DU LỊCH</t>
  </si>
  <si>
    <t>K.TOÁN</t>
  </si>
  <si>
    <t>KT KIỂM TOÁN</t>
  </si>
  <si>
    <t>KT DOANH NGHIỆP</t>
  </si>
  <si>
    <t>KẾ TOÁN</t>
  </si>
  <si>
    <t>NG.NGỮ</t>
  </si>
  <si>
    <t>ANH VĂN BPD</t>
  </si>
  <si>
    <t>ANH VĂN DL</t>
  </si>
  <si>
    <t>NGOẠI NGỮ</t>
  </si>
  <si>
    <t>XÃ HỘI 
NHÂN VĂN</t>
  </si>
  <si>
    <t>VĂN HỌC</t>
  </si>
  <si>
    <t>VN HỌC</t>
  </si>
  <si>
    <t>QUAN HỆ QTẾ</t>
  </si>
  <si>
    <t>XHNV</t>
  </si>
  <si>
    <t>CNTT</t>
  </si>
  <si>
    <t>CNPM</t>
  </si>
  <si>
    <t>TMT</t>
  </si>
  <si>
    <t>HTTT</t>
  </si>
  <si>
    <t>CÔNG NGHỆ THÔNG TIN</t>
  </si>
  <si>
    <t>ĐTVT</t>
  </si>
  <si>
    <t>THVT</t>
  </si>
  <si>
    <t>ĐKTĐ</t>
  </si>
  <si>
    <t>ĐIỆN TỬ VIỄN THÔNG</t>
  </si>
  <si>
    <t>K.TRÚC</t>
  </si>
  <si>
    <t>KIẾN TRÚC NT</t>
  </si>
  <si>
    <t>KIẾN TRÚC CT</t>
  </si>
  <si>
    <t>KIẾN TRÚC</t>
  </si>
  <si>
    <t>X.DỰNG</t>
  </si>
  <si>
    <t>XDDD</t>
  </si>
  <si>
    <t>XDCĐ</t>
  </si>
  <si>
    <t>XÂY DỰNG</t>
  </si>
  <si>
    <t xml:space="preserve">TỔNG CỘNG HỆ ĐẠI HỌC </t>
  </si>
  <si>
    <t>CAO ĐẲNG</t>
  </si>
  <si>
    <t>CĐ KẾ TOÁN</t>
  </si>
  <si>
    <t>CĐ TIN</t>
  </si>
  <si>
    <t>ĐTQT</t>
  </si>
  <si>
    <t>CĐ CMU-CNPM</t>
  </si>
  <si>
    <t>CĐ CMU-HTTT</t>
  </si>
  <si>
    <t>CĐ PSU-KCD</t>
  </si>
  <si>
    <t>CĐ XÂY DỰNG</t>
  </si>
  <si>
    <t>CĐ DU LỊCH</t>
  </si>
  <si>
    <t>CĐ ĐIỆN TỬ VT</t>
  </si>
  <si>
    <t>TỔNG CỘNG HỆ CAO ĐẢNG</t>
  </si>
  <si>
    <t>TỔNG ĐH+CĐ</t>
  </si>
  <si>
    <t>Ôn thi tốt nghiệp từ 23/04/2012 - 13/05/2012</t>
  </si>
  <si>
    <t>THỐNG KÊ SỐ LƯỢNG ÔN THI TỐT NGHIỆP</t>
  </si>
  <si>
    <t>ĐÀO TẠO Q.TẾ</t>
  </si>
  <si>
    <t>CMU_TPM</t>
  </si>
  <si>
    <t>CMU_TTT</t>
  </si>
  <si>
    <t>TRƯỜNG ĐHDL DUY TÁN</t>
  </si>
  <si>
    <t xml:space="preserve"> PHÒNG ĐÀO TẠO</t>
  </si>
  <si>
    <t xml:space="preserve">NGÀNH THI </t>
  </si>
  <si>
    <t>MÔN THI</t>
  </si>
  <si>
    <t>SỐ LƯỢNG
 SV</t>
  </si>
  <si>
    <t xml:space="preserve">GIẢNG VIÊN ÔN </t>
  </si>
  <si>
    <t>BUỔI 1</t>
  </si>
  <si>
    <t>THỨ</t>
  </si>
  <si>
    <t>NGÀY</t>
  </si>
  <si>
    <t>BUỔI 2</t>
  </si>
  <si>
    <t>Sáng</t>
  </si>
  <si>
    <t>Bảy</t>
  </si>
  <si>
    <t>Chiều</t>
  </si>
  <si>
    <t>CÔNG NGHỆ PM</t>
  </si>
  <si>
    <t>KỸ THUẬT MẠNG</t>
  </si>
  <si>
    <t>TIN HỌC VT</t>
  </si>
  <si>
    <t>XÂY DỰNG DD</t>
  </si>
  <si>
    <t>XÂY DỰNG CĐ</t>
  </si>
  <si>
    <t>QUẢN TRỊ KDTH</t>
  </si>
  <si>
    <t xml:space="preserve">Q.TRỊ MARKETING </t>
  </si>
  <si>
    <t>TÀI CHÍNH</t>
  </si>
  <si>
    <t>CN</t>
  </si>
  <si>
    <t>Phòng Đào tạo</t>
  </si>
  <si>
    <t>Trương Minh Trí</t>
  </si>
  <si>
    <t>06</t>
  </si>
  <si>
    <t>Tối</t>
  </si>
  <si>
    <t>Ba</t>
  </si>
  <si>
    <t>Đà Nẵng, ngày15-04-2012</t>
  </si>
  <si>
    <t>CĐ CNTT</t>
  </si>
  <si>
    <t>KHOA HỌC MÁC LÊNIN&amp; TƯ TƯỞNG HCM</t>
  </si>
  <si>
    <t>Sáu</t>
  </si>
  <si>
    <t>Năm</t>
  </si>
  <si>
    <t>CĐ  CMU-CNPM</t>
  </si>
  <si>
    <t>AV BIÊN PHIÊN DỊCH</t>
  </si>
  <si>
    <t>AV DU LỊCH</t>
  </si>
  <si>
    <t>KÉ TOÁN KiỂM TOÁN</t>
  </si>
  <si>
    <t>KẾ TOÁN DOANH NGHIỆP</t>
  </si>
  <si>
    <t>KiẾN TRÚC</t>
  </si>
  <si>
    <t>QUẢN TRỊ DU LỊCH KS</t>
  </si>
  <si>
    <t>QUẢN TRỊ DU LỊCH LH</t>
  </si>
  <si>
    <t>01</t>
  </si>
  <si>
    <t xml:space="preserve">NGÂN HÀNG </t>
  </si>
  <si>
    <t>CMU-TPM</t>
  </si>
  <si>
    <t>CMU-TTT</t>
  </si>
  <si>
    <t>GiẢNG ĐƯỜNG 713-QUANG TRUNG</t>
  </si>
  <si>
    <t>LỊCH ÔN THI TỐT NGHIỆPLẦN 1 NĂM 2012 (04-2015)</t>
  </si>
  <si>
    <t xml:space="preserve">SỐ GIỜ
 ÔN </t>
  </si>
  <si>
    <t>TRẦN QUỐC</t>
  </si>
  <si>
    <t>HUY</t>
  </si>
  <si>
    <t>TRẦN QUỐC HUY</t>
  </si>
  <si>
    <t>BUỔI 3</t>
  </si>
  <si>
    <t>08</t>
  </si>
  <si>
    <t>số
 lớp</t>
  </si>
  <si>
    <t>P. Học</t>
  </si>
  <si>
    <t>Bậc</t>
  </si>
  <si>
    <t>Nguyễn Thị 
Hải Lên</t>
  </si>
  <si>
    <t>Trần Hồng Phong</t>
  </si>
  <si>
    <t>Đà Nẵng, ngày10-04-2012</t>
  </si>
  <si>
    <t>LỊCH ÔN THI TỐT NGHIỆP LẦN 1 NĂM 2012 (04-2015)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</si>
</sst>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  <numFmt numFmtId="173" formatCode="0.00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/>
    </border>
    <border>
      <left/>
      <right/>
      <top style="hair"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/>
      <bottom style="dashDotDot"/>
    </border>
    <border>
      <left style="medium"/>
      <right style="medium"/>
      <top style="dashDotDot"/>
      <bottom/>
    </border>
    <border>
      <left style="medium"/>
      <right style="medium"/>
      <top style="dashDotDot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dashDot"/>
      <bottom style="medium"/>
    </border>
    <border>
      <left style="medium"/>
      <right style="medium"/>
      <top style="medium"/>
      <bottom style="dashDot"/>
    </border>
    <border>
      <left style="medium"/>
      <right/>
      <top style="medium"/>
      <bottom style="dashDotDot"/>
    </border>
    <border>
      <left style="medium"/>
      <right/>
      <top style="dashDotDot"/>
      <bottom style="dashDotDot"/>
    </border>
    <border>
      <left style="medium"/>
      <right/>
      <top/>
      <bottom style="medium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thin"/>
      <top style="medium"/>
      <bottom style="medium"/>
      <diagonal style="dashed"/>
    </border>
    <border diagonalUp="1" diagonalDown="1">
      <left style="thin"/>
      <right style="medium"/>
      <top style="medium"/>
      <bottom style="medium"/>
      <diagonal style="dashed"/>
    </border>
    <border>
      <left style="medium"/>
      <right style="medium"/>
      <top style="dotted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 diagonalDown="1">
      <left style="medium"/>
      <right style="medium"/>
      <top style="medium"/>
      <bottom/>
      <diagonal style="dashed"/>
    </border>
    <border diagonalUp="1" diagonalDown="1">
      <left style="medium"/>
      <right style="medium"/>
      <top/>
      <bottom/>
      <diagonal style="dashed"/>
    </border>
    <border diagonalUp="1" diagonalDown="1">
      <left style="medium"/>
      <right style="medium"/>
      <top/>
      <bottom style="medium"/>
      <diagonal style="dashed"/>
    </border>
  </borders>
  <cellStyleXfs count="8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173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9" applyNumberFormat="0" applyFont="0" applyAlignment="0" applyProtection="0"/>
    <xf numFmtId="0" fontId="53" fillId="27" borderId="10" applyNumberFormat="0" applyAlignment="0" applyProtection="0"/>
    <xf numFmtId="9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" fillId="0" borderId="0">
      <alignment/>
      <protection/>
    </xf>
  </cellStyleXfs>
  <cellXfs count="3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6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2" fillId="0" borderId="12" xfId="65" applyFont="1" applyFill="1" applyBorder="1" applyAlignment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3" fontId="2" fillId="0" borderId="0" xfId="42" applyFont="1" applyAlignment="1">
      <alignment vertical="center"/>
    </xf>
    <xf numFmtId="43" fontId="2" fillId="0" borderId="0" xfId="42" applyFont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15" borderId="24" xfId="0" applyFont="1" applyFill="1" applyBorder="1" applyAlignment="1">
      <alignment vertical="center"/>
    </xf>
    <xf numFmtId="0" fontId="2" fillId="15" borderId="25" xfId="0" applyFont="1" applyFill="1" applyBorder="1" applyAlignment="1">
      <alignment vertical="center"/>
    </xf>
    <xf numFmtId="0" fontId="2" fillId="15" borderId="26" xfId="0" applyFont="1" applyFill="1" applyBorder="1" applyAlignment="1">
      <alignment vertical="center"/>
    </xf>
    <xf numFmtId="0" fontId="2" fillId="15" borderId="27" xfId="0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15" borderId="28" xfId="0" applyFont="1" applyFill="1" applyBorder="1" applyAlignment="1">
      <alignment vertical="center"/>
    </xf>
    <xf numFmtId="0" fontId="2" fillId="15" borderId="29" xfId="0" applyFont="1" applyFill="1" applyBorder="1" applyAlignment="1">
      <alignment vertical="center"/>
    </xf>
    <xf numFmtId="0" fontId="2" fillId="15" borderId="30" xfId="0" applyFont="1" applyFill="1" applyBorder="1" applyAlignment="1">
      <alignment vertical="center"/>
    </xf>
    <xf numFmtId="0" fontId="2" fillId="15" borderId="3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7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15" fillId="3" borderId="40" xfId="0" applyFont="1" applyFill="1" applyBorder="1" applyAlignment="1">
      <alignment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3" fillId="37" borderId="20" xfId="0" applyFont="1" applyFill="1" applyBorder="1" applyAlignment="1" quotePrefix="1">
      <alignment horizontal="center" vertical="center"/>
    </xf>
    <xf numFmtId="0" fontId="3" fillId="37" borderId="17" xfId="0" applyFont="1" applyFill="1" applyBorder="1" applyAlignment="1" quotePrefix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14" fontId="3" fillId="37" borderId="17" xfId="0" applyNumberFormat="1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180"/>
    </xf>
    <xf numFmtId="0" fontId="2" fillId="35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/>
    </xf>
    <xf numFmtId="0" fontId="6" fillId="38" borderId="49" xfId="0" applyFont="1" applyFill="1" applyBorder="1" applyAlignment="1">
      <alignment horizontal="center" vertical="center"/>
    </xf>
    <xf numFmtId="0" fontId="6" fillId="38" borderId="49" xfId="42" applyNumberFormat="1" applyFont="1" applyFill="1" applyBorder="1" applyAlignment="1">
      <alignment horizontal="center" vertical="center"/>
    </xf>
    <xf numFmtId="0" fontId="6" fillId="38" borderId="50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6" fillId="38" borderId="44" xfId="0" applyFont="1" applyFill="1" applyBorder="1" applyAlignment="1">
      <alignment horizontal="center" vertical="center"/>
    </xf>
    <xf numFmtId="0" fontId="6" fillId="39" borderId="52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15" fillId="40" borderId="53" xfId="0" applyFont="1" applyFill="1" applyBorder="1" applyAlignment="1">
      <alignment horizontal="center" vertical="center"/>
    </xf>
    <xf numFmtId="0" fontId="15" fillId="40" borderId="54" xfId="0" applyFont="1" applyFill="1" applyBorder="1" applyAlignment="1">
      <alignment horizontal="center" vertical="center"/>
    </xf>
    <xf numFmtId="0" fontId="15" fillId="40" borderId="55" xfId="0" applyFont="1" applyFill="1" applyBorder="1" applyAlignment="1">
      <alignment horizontal="center" vertical="center"/>
    </xf>
    <xf numFmtId="0" fontId="6" fillId="41" borderId="45" xfId="0" applyFont="1" applyFill="1" applyBorder="1" applyAlignment="1">
      <alignment horizontal="center" vertical="center"/>
    </xf>
    <xf numFmtId="0" fontId="17" fillId="41" borderId="45" xfId="0" applyFont="1" applyFill="1" applyBorder="1" applyAlignment="1">
      <alignment horizontal="center" vertical="center"/>
    </xf>
    <xf numFmtId="14" fontId="17" fillId="41" borderId="45" xfId="0" applyNumberFormat="1" applyFont="1" applyFill="1" applyBorder="1" applyAlignment="1">
      <alignment horizontal="center" vertical="center"/>
    </xf>
    <xf numFmtId="0" fontId="2" fillId="41" borderId="3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4" fontId="17" fillId="0" borderId="21" xfId="0" applyNumberFormat="1" applyFont="1" applyFill="1" applyBorder="1" applyAlignment="1">
      <alignment horizontal="center" vertical="center"/>
    </xf>
    <xf numFmtId="14" fontId="17" fillId="0" borderId="56" xfId="0" applyNumberFormat="1" applyFont="1" applyFill="1" applyBorder="1" applyAlignment="1">
      <alignment horizontal="center" vertical="center"/>
    </xf>
    <xf numFmtId="0" fontId="3" fillId="41" borderId="45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19" fillId="0" borderId="0" xfId="0" applyFont="1" applyFill="1" applyBorder="1" applyAlignment="1">
      <alignment horizontal="center" vertical="center" textRotation="180"/>
    </xf>
    <xf numFmtId="0" fontId="2" fillId="42" borderId="57" xfId="0" applyFont="1" applyFill="1" applyBorder="1" applyAlignment="1">
      <alignment vertical="center"/>
    </xf>
    <xf numFmtId="0" fontId="2" fillId="42" borderId="58" xfId="0" applyFont="1" applyFill="1" applyBorder="1" applyAlignment="1">
      <alignment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vertical="center"/>
    </xf>
    <xf numFmtId="0" fontId="58" fillId="0" borderId="27" xfId="0" applyFont="1" applyFill="1" applyBorder="1" applyAlignment="1">
      <alignment vertical="center"/>
    </xf>
    <xf numFmtId="0" fontId="3" fillId="37" borderId="59" xfId="0" applyFont="1" applyFill="1" applyBorder="1" applyAlignment="1">
      <alignment horizontal="center" vertical="center"/>
    </xf>
    <xf numFmtId="14" fontId="3" fillId="37" borderId="60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38" borderId="48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39" borderId="52" xfId="0" applyFont="1" applyFill="1" applyBorder="1" applyAlignment="1">
      <alignment horizontal="left" vertical="center"/>
    </xf>
    <xf numFmtId="0" fontId="2" fillId="39" borderId="32" xfId="0" applyFont="1" applyFill="1" applyBorder="1" applyAlignment="1">
      <alignment horizontal="left" vertical="center"/>
    </xf>
    <xf numFmtId="0" fontId="2" fillId="40" borderId="53" xfId="0" applyFont="1" applyFill="1" applyBorder="1" applyAlignment="1">
      <alignment horizontal="left" vertical="center"/>
    </xf>
    <xf numFmtId="0" fontId="2" fillId="40" borderId="54" xfId="0" applyFont="1" applyFill="1" applyBorder="1" applyAlignment="1">
      <alignment horizontal="left" vertical="center"/>
    </xf>
    <xf numFmtId="0" fontId="2" fillId="40" borderId="55" xfId="0" applyFont="1" applyFill="1" applyBorder="1" applyAlignment="1">
      <alignment horizontal="left" vertical="center"/>
    </xf>
    <xf numFmtId="0" fontId="2" fillId="41" borderId="4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42" borderId="63" xfId="0" applyFont="1" applyFill="1" applyBorder="1" applyAlignment="1">
      <alignment vertical="center"/>
    </xf>
    <xf numFmtId="0" fontId="18" fillId="0" borderId="45" xfId="0" applyFont="1" applyBorder="1" applyAlignment="1">
      <alignment horizontal="center" vertical="center" wrapText="1"/>
    </xf>
    <xf numFmtId="0" fontId="15" fillId="0" borderId="45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14" fontId="3" fillId="0" borderId="6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180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9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quotePrefix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4" fontId="17" fillId="0" borderId="4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66" xfId="0" applyFont="1" applyFill="1" applyBorder="1" applyAlignment="1">
      <alignment horizontal="center" vertical="center" textRotation="90"/>
    </xf>
    <xf numFmtId="0" fontId="13" fillId="0" borderId="6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4" fontId="3" fillId="0" borderId="12" xfId="45" applyFont="1" applyFill="1" applyBorder="1" applyAlignment="1">
      <alignment horizontal="center" vertical="center"/>
    </xf>
    <xf numFmtId="0" fontId="6" fillId="39" borderId="68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14" fontId="6" fillId="39" borderId="68" xfId="0" applyNumberFormat="1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14" fontId="6" fillId="40" borderId="69" xfId="0" applyNumberFormat="1" applyFont="1" applyFill="1" applyBorder="1" applyAlignment="1">
      <alignment horizontal="center" vertical="center"/>
    </xf>
    <xf numFmtId="0" fontId="6" fillId="40" borderId="70" xfId="0" applyFont="1" applyFill="1" applyBorder="1" applyAlignment="1">
      <alignment horizontal="center" vertical="center"/>
    </xf>
    <xf numFmtId="0" fontId="6" fillId="40" borderId="71" xfId="0" applyFont="1" applyFill="1" applyBorder="1" applyAlignment="1">
      <alignment horizontal="center" vertical="center"/>
    </xf>
    <xf numFmtId="0" fontId="15" fillId="40" borderId="25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30" xfId="0" applyFont="1" applyFill="1" applyBorder="1" applyAlignment="1">
      <alignment horizontal="center" vertical="center"/>
    </xf>
    <xf numFmtId="14" fontId="6" fillId="40" borderId="25" xfId="0" applyNumberFormat="1" applyFont="1" applyFill="1" applyBorder="1" applyAlignment="1">
      <alignment horizontal="center" vertical="center"/>
    </xf>
    <xf numFmtId="0" fontId="15" fillId="42" borderId="25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14" fontId="6" fillId="42" borderId="25" xfId="0" applyNumberFormat="1" applyFont="1" applyFill="1" applyBorder="1" applyAlignment="1">
      <alignment horizontal="center" vertical="center"/>
    </xf>
    <xf numFmtId="0" fontId="6" fillId="40" borderId="72" xfId="0" applyFont="1" applyFill="1" applyBorder="1" applyAlignment="1">
      <alignment horizontal="center" vertical="center"/>
    </xf>
    <xf numFmtId="0" fontId="6" fillId="40" borderId="73" xfId="0" applyFont="1" applyFill="1" applyBorder="1" applyAlignment="1">
      <alignment horizontal="center" vertical="center"/>
    </xf>
    <xf numFmtId="0" fontId="6" fillId="40" borderId="74" xfId="0" applyFont="1" applyFill="1" applyBorder="1" applyAlignment="1">
      <alignment horizontal="center" vertical="center"/>
    </xf>
    <xf numFmtId="0" fontId="6" fillId="42" borderId="25" xfId="0" applyFont="1" applyFill="1" applyBorder="1" applyAlignment="1" quotePrefix="1">
      <alignment horizontal="center" vertical="center"/>
    </xf>
    <xf numFmtId="0" fontId="15" fillId="40" borderId="25" xfId="0" applyFont="1" applyFill="1" applyBorder="1" applyAlignment="1" quotePrefix="1">
      <alignment horizontal="center" vertical="center"/>
    </xf>
    <xf numFmtId="0" fontId="6" fillId="38" borderId="68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6" fillId="38" borderId="68" xfId="0" applyFont="1" applyFill="1" applyBorder="1" applyAlignment="1" quotePrefix="1">
      <alignment horizontal="center" vertical="center"/>
    </xf>
    <xf numFmtId="14" fontId="6" fillId="38" borderId="68" xfId="0" applyNumberFormat="1" applyFont="1" applyFill="1" applyBorder="1" applyAlignment="1">
      <alignment horizontal="center" vertical="center"/>
    </xf>
    <xf numFmtId="0" fontId="15" fillId="39" borderId="68" xfId="0" applyFont="1" applyFill="1" applyBorder="1" applyAlignment="1" quotePrefix="1">
      <alignment horizontal="center" vertical="center"/>
    </xf>
    <xf numFmtId="0" fontId="15" fillId="39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42" borderId="69" xfId="0" applyNumberFormat="1" applyFont="1" applyFill="1" applyBorder="1" applyAlignment="1">
      <alignment horizontal="center" vertical="center"/>
    </xf>
    <xf numFmtId="0" fontId="6" fillId="42" borderId="70" xfId="0" applyFont="1" applyFill="1" applyBorder="1" applyAlignment="1">
      <alignment horizontal="center" vertical="center"/>
    </xf>
    <xf numFmtId="0" fontId="6" fillId="42" borderId="71" xfId="0" applyFont="1" applyFill="1" applyBorder="1" applyAlignment="1">
      <alignment horizontal="center" vertical="center"/>
    </xf>
    <xf numFmtId="0" fontId="3" fillId="3" borderId="68" xfId="0" applyFont="1" applyFill="1" applyBorder="1" applyAlignment="1" quotePrefix="1">
      <alignment horizontal="center" vertical="center"/>
    </xf>
    <xf numFmtId="0" fontId="3" fillId="3" borderId="19" xfId="0" applyFont="1" applyFill="1" applyBorder="1" applyAlignment="1" quotePrefix="1">
      <alignment horizontal="center" vertical="center"/>
    </xf>
    <xf numFmtId="0" fontId="3" fillId="3" borderId="32" xfId="0" applyFont="1" applyFill="1" applyBorder="1" applyAlignment="1" quotePrefix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14" fontId="3" fillId="3" borderId="68" xfId="0" applyNumberFormat="1" applyFont="1" applyFill="1" applyBorder="1" applyAlignment="1" quotePrefix="1">
      <alignment horizontal="center" vertical="center"/>
    </xf>
    <xf numFmtId="0" fontId="6" fillId="43" borderId="68" xfId="0" applyFont="1" applyFill="1" applyBorder="1" applyAlignment="1">
      <alignment horizontal="center" vertical="center" textRotation="180"/>
    </xf>
    <xf numFmtId="0" fontId="6" fillId="43" borderId="19" xfId="0" applyFont="1" applyFill="1" applyBorder="1" applyAlignment="1">
      <alignment horizontal="center" vertical="center" textRotation="180"/>
    </xf>
    <xf numFmtId="0" fontId="6" fillId="43" borderId="32" xfId="0" applyFont="1" applyFill="1" applyBorder="1" applyAlignment="1">
      <alignment horizontal="center" vertical="center" textRotation="180"/>
    </xf>
    <xf numFmtId="0" fontId="19" fillId="43" borderId="68" xfId="0" applyFont="1" applyFill="1" applyBorder="1" applyAlignment="1">
      <alignment horizontal="center" vertical="center" textRotation="180"/>
    </xf>
    <xf numFmtId="0" fontId="19" fillId="43" borderId="19" xfId="0" applyFont="1" applyFill="1" applyBorder="1" applyAlignment="1">
      <alignment horizontal="center" vertical="center" textRotation="180"/>
    </xf>
    <xf numFmtId="0" fontId="19" fillId="43" borderId="32" xfId="0" applyFont="1" applyFill="1" applyBorder="1" applyAlignment="1">
      <alignment horizontal="center" vertical="center" textRotation="180"/>
    </xf>
    <xf numFmtId="0" fontId="19" fillId="0" borderId="62" xfId="0" applyFont="1" applyBorder="1" applyAlignment="1">
      <alignment horizontal="center" vertical="center" textRotation="180"/>
    </xf>
    <xf numFmtId="0" fontId="19" fillId="0" borderId="18" xfId="0" applyFont="1" applyBorder="1" applyAlignment="1">
      <alignment horizontal="center" vertical="center" textRotation="180"/>
    </xf>
    <xf numFmtId="0" fontId="19" fillId="0" borderId="55" xfId="0" applyFont="1" applyBorder="1" applyAlignment="1">
      <alignment horizontal="center" vertical="center" textRotation="180"/>
    </xf>
    <xf numFmtId="0" fontId="6" fillId="44" borderId="68" xfId="0" applyFont="1" applyFill="1" applyBorder="1" applyAlignment="1">
      <alignment horizontal="center" vertical="center" textRotation="180"/>
    </xf>
    <xf numFmtId="0" fontId="6" fillId="44" borderId="19" xfId="0" applyFont="1" applyFill="1" applyBorder="1" applyAlignment="1">
      <alignment horizontal="center" vertical="center" textRotation="180"/>
    </xf>
    <xf numFmtId="0" fontId="3" fillId="3" borderId="75" xfId="0" applyFont="1" applyFill="1" applyBorder="1" applyAlignment="1" quotePrefix="1">
      <alignment horizontal="center" vertical="center"/>
    </xf>
    <xf numFmtId="0" fontId="3" fillId="3" borderId="76" xfId="0" applyFont="1" applyFill="1" applyBorder="1" applyAlignment="1" quotePrefix="1">
      <alignment horizontal="center" vertical="center"/>
    </xf>
    <xf numFmtId="0" fontId="3" fillId="3" borderId="77" xfId="0" applyFont="1" applyFill="1" applyBorder="1" applyAlignment="1" quotePrefix="1">
      <alignment horizontal="center" vertical="center"/>
    </xf>
    <xf numFmtId="14" fontId="3" fillId="3" borderId="75" xfId="0" applyNumberFormat="1" applyFont="1" applyFill="1" applyBorder="1" applyAlignment="1" quotePrefix="1">
      <alignment horizontal="center" vertical="center"/>
    </xf>
    <xf numFmtId="14" fontId="6" fillId="38" borderId="19" xfId="0" applyNumberFormat="1" applyFont="1" applyFill="1" applyBorder="1" applyAlignment="1">
      <alignment horizontal="center" vertical="center"/>
    </xf>
    <xf numFmtId="14" fontId="6" fillId="38" borderId="32" xfId="0" applyNumberFormat="1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2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textRotation="180"/>
    </xf>
    <xf numFmtId="0" fontId="6" fillId="0" borderId="19" xfId="0" applyFont="1" applyFill="1" applyBorder="1" applyAlignment="1">
      <alignment horizontal="center" vertical="center" textRotation="180"/>
    </xf>
    <xf numFmtId="0" fontId="19" fillId="0" borderId="62" xfId="0" applyFont="1" applyFill="1" applyBorder="1" applyAlignment="1">
      <alignment horizontal="center" vertical="center" textRotation="180"/>
    </xf>
    <xf numFmtId="0" fontId="19" fillId="0" borderId="18" xfId="0" applyFont="1" applyFill="1" applyBorder="1" applyAlignment="1">
      <alignment horizontal="center" vertical="center" textRotation="180"/>
    </xf>
    <xf numFmtId="0" fontId="19" fillId="0" borderId="55" xfId="0" applyFont="1" applyFill="1" applyBorder="1" applyAlignment="1">
      <alignment horizontal="center" vertical="center" textRotation="180"/>
    </xf>
    <xf numFmtId="0" fontId="19" fillId="0" borderId="68" xfId="0" applyFont="1" applyFill="1" applyBorder="1" applyAlignment="1">
      <alignment horizontal="center" vertical="center" textRotation="180"/>
    </xf>
    <xf numFmtId="0" fontId="19" fillId="0" borderId="19" xfId="0" applyFont="1" applyFill="1" applyBorder="1" applyAlignment="1">
      <alignment horizontal="center" vertical="center" textRotation="180"/>
    </xf>
    <xf numFmtId="0" fontId="19" fillId="0" borderId="32" xfId="0" applyFont="1" applyFill="1" applyBorder="1" applyAlignment="1">
      <alignment horizontal="center" vertical="center" textRotation="180"/>
    </xf>
    <xf numFmtId="0" fontId="3" fillId="0" borderId="68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32" xfId="0" applyFont="1" applyFill="1" applyBorder="1" applyAlignment="1" quotePrefix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4" fontId="3" fillId="0" borderId="68" xfId="0" applyNumberFormat="1" applyFont="1" applyFill="1" applyBorder="1" applyAlignment="1" quotePrefix="1">
      <alignment horizontal="center" vertical="center"/>
    </xf>
    <xf numFmtId="0" fontId="3" fillId="0" borderId="75" xfId="0" applyFont="1" applyFill="1" applyBorder="1" applyAlignment="1" quotePrefix="1">
      <alignment horizontal="center" vertical="center"/>
    </xf>
    <xf numFmtId="0" fontId="3" fillId="0" borderId="76" xfId="0" applyFont="1" applyFill="1" applyBorder="1" applyAlignment="1" quotePrefix="1">
      <alignment horizontal="center" vertical="center"/>
    </xf>
    <xf numFmtId="0" fontId="3" fillId="0" borderId="77" xfId="0" applyFont="1" applyFill="1" applyBorder="1" applyAlignment="1" quotePrefix="1">
      <alignment horizontal="center" vertical="center"/>
    </xf>
    <xf numFmtId="14" fontId="3" fillId="0" borderId="75" xfId="0" applyNumberFormat="1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center" vertical="center" textRotation="180"/>
    </xf>
    <xf numFmtId="0" fontId="6" fillId="0" borderId="6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8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6" fillId="0" borderId="68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0" fontId="15" fillId="0" borderId="68" xfId="0" applyFont="1" applyFill="1" applyBorder="1" applyAlignment="1" quotePrefix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5" fillId="0" borderId="25" xfId="0" applyFont="1" applyFill="1" applyBorder="1" applyAlignment="1" quotePrefix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4" fontId="6" fillId="0" borderId="69" xfId="0" applyNumberFormat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 quotePrefix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- Style1" xfId="61"/>
    <cellStyle name="Normal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똿뗦먛귟 [0.00]_PRODUCT DETAIL Q1" xfId="73"/>
    <cellStyle name="똿뗦먛귟_PRODUCT DETAIL Q1" xfId="74"/>
    <cellStyle name="믅됞 [0.00]_PRODUCT DETAIL Q1" xfId="75"/>
    <cellStyle name="믅됞_PRODUCT DETAIL Q1" xfId="76"/>
    <cellStyle name="백분율_HOBONG" xfId="77"/>
    <cellStyle name="뷭?_BOOKSHIP" xfId="78"/>
    <cellStyle name="콤마 [0]_1202" xfId="79"/>
    <cellStyle name="콤마_1202" xfId="80"/>
    <cellStyle name="통화 [0]_1202" xfId="81"/>
    <cellStyle name="통화_1202" xfId="82"/>
    <cellStyle name="표준_(정보부문)월별인원계획" xfId="8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guyenan\Desktop\thong%20ke%20so%20luong%20sv%20cac%20kho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E SLUONG SV NAM HỌC 2010-2011"/>
      <sheetName val="LIEN KET DAO T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="115" zoomScaleNormal="115" zoomScalePageLayoutView="0" workbookViewId="0" topLeftCell="A1">
      <pane xSplit="5" ySplit="2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37" sqref="D37"/>
    </sheetView>
  </sheetViews>
  <sheetFormatPr defaultColWidth="9.140625" defaultRowHeight="12.75"/>
  <cols>
    <col min="1" max="1" width="3.421875" style="1" customWidth="1"/>
    <col min="2" max="2" width="4.57421875" style="1" customWidth="1"/>
    <col min="3" max="3" width="9.421875" style="2" customWidth="1"/>
    <col min="4" max="4" width="19.8515625" style="1" customWidth="1"/>
    <col min="5" max="5" width="9.57421875" style="3" customWidth="1"/>
    <col min="6" max="6" width="10.28125" style="3" customWidth="1"/>
    <col min="7" max="7" width="12.140625" style="3" bestFit="1" customWidth="1"/>
    <col min="8" max="10" width="11.57421875" style="3" customWidth="1"/>
    <col min="11" max="12" width="18.421875" style="3" customWidth="1"/>
    <col min="13" max="16384" width="9.140625" style="1" customWidth="1"/>
  </cols>
  <sheetData>
    <row r="1" spans="1:12" ht="38.25" customHeight="1">
      <c r="A1" s="220" t="s">
        <v>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1.75" customHeight="1">
      <c r="A2" s="4" t="s">
        <v>0</v>
      </c>
      <c r="B2" s="4" t="s">
        <v>1</v>
      </c>
      <c r="C2" s="4" t="s">
        <v>2</v>
      </c>
      <c r="D2" s="4" t="s">
        <v>3</v>
      </c>
      <c r="E2" s="221" t="s">
        <v>4</v>
      </c>
      <c r="F2" s="222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ht="25.5" customHeight="1">
      <c r="A3" s="5">
        <v>1</v>
      </c>
      <c r="B3" s="215" t="s">
        <v>11</v>
      </c>
      <c r="C3" s="223" t="s">
        <v>12</v>
      </c>
      <c r="D3" s="6" t="s">
        <v>13</v>
      </c>
      <c r="E3" s="7">
        <v>129</v>
      </c>
      <c r="F3" s="8"/>
      <c r="G3" s="8">
        <v>34</v>
      </c>
      <c r="H3" s="8">
        <f>E3-G3</f>
        <v>95</v>
      </c>
      <c r="I3" s="9">
        <f>H3</f>
        <v>95</v>
      </c>
      <c r="J3" s="9">
        <f>I3</f>
        <v>95</v>
      </c>
      <c r="K3" s="9">
        <f>E3</f>
        <v>129</v>
      </c>
      <c r="L3" s="9"/>
    </row>
    <row r="4" spans="1:12" ht="25.5" customHeight="1">
      <c r="A4" s="5"/>
      <c r="B4" s="215"/>
      <c r="C4" s="223"/>
      <c r="D4" s="6" t="s">
        <v>14</v>
      </c>
      <c r="E4" s="7">
        <v>52</v>
      </c>
      <c r="F4" s="8"/>
      <c r="G4" s="8">
        <v>16</v>
      </c>
      <c r="H4" s="8">
        <f>E4-G4</f>
        <v>36</v>
      </c>
      <c r="I4" s="9">
        <f aca="true" t="shared" si="0" ref="I4:J8">H4</f>
        <v>36</v>
      </c>
      <c r="J4" s="9">
        <f t="shared" si="0"/>
        <v>36</v>
      </c>
      <c r="K4" s="9">
        <f>E4</f>
        <v>52</v>
      </c>
      <c r="L4" s="9"/>
    </row>
    <row r="5" spans="1:12" ht="25.5" customHeight="1">
      <c r="A5" s="5">
        <v>2</v>
      </c>
      <c r="B5" s="215"/>
      <c r="C5" s="223"/>
      <c r="D5" s="6" t="s">
        <v>15</v>
      </c>
      <c r="E5" s="7">
        <v>110</v>
      </c>
      <c r="F5" s="8"/>
      <c r="G5" s="8">
        <v>49</v>
      </c>
      <c r="H5" s="8">
        <f>E5-G5</f>
        <v>61</v>
      </c>
      <c r="I5" s="9">
        <f t="shared" si="0"/>
        <v>61</v>
      </c>
      <c r="J5" s="9">
        <f t="shared" si="0"/>
        <v>61</v>
      </c>
      <c r="K5" s="9">
        <f>E5</f>
        <v>110</v>
      </c>
      <c r="L5" s="9"/>
    </row>
    <row r="6" spans="1:12" ht="25.5" customHeight="1">
      <c r="A6" s="5">
        <v>3</v>
      </c>
      <c r="B6" s="215"/>
      <c r="C6" s="223"/>
      <c r="D6" s="6" t="s">
        <v>16</v>
      </c>
      <c r="E6" s="7">
        <v>300</v>
      </c>
      <c r="F6" s="8"/>
      <c r="G6" s="8">
        <v>91</v>
      </c>
      <c r="H6" s="8">
        <f>E6-G6</f>
        <v>209</v>
      </c>
      <c r="I6" s="9">
        <f t="shared" si="0"/>
        <v>209</v>
      </c>
      <c r="J6" s="9">
        <f t="shared" si="0"/>
        <v>209</v>
      </c>
      <c r="K6" s="9">
        <f>E6</f>
        <v>300</v>
      </c>
      <c r="L6" s="9"/>
    </row>
    <row r="7" spans="1:12" ht="25.5" customHeight="1">
      <c r="A7" s="5"/>
      <c r="B7" s="215"/>
      <c r="C7" s="10" t="s">
        <v>17</v>
      </c>
      <c r="D7" s="11"/>
      <c r="E7" s="11">
        <f>SUM(E3:E6)</f>
        <v>591</v>
      </c>
      <c r="F7" s="11"/>
      <c r="G7" s="11">
        <f>SUM(G3:G6)</f>
        <v>190</v>
      </c>
      <c r="H7" s="11">
        <f>SUM(H3:H6)</f>
        <v>401</v>
      </c>
      <c r="I7" s="26">
        <f>SUM(I3:I6)</f>
        <v>401</v>
      </c>
      <c r="J7" s="26">
        <f>SUM(J3:J6)</f>
        <v>401</v>
      </c>
      <c r="K7" s="26">
        <f>SUM(K3:K6)</f>
        <v>591</v>
      </c>
      <c r="L7" s="11"/>
    </row>
    <row r="8" spans="1:12" ht="25.5" customHeight="1">
      <c r="A8" s="5">
        <v>5</v>
      </c>
      <c r="B8" s="215"/>
      <c r="C8" s="214" t="s">
        <v>18</v>
      </c>
      <c r="D8" s="6" t="s">
        <v>19</v>
      </c>
      <c r="E8" s="7">
        <v>10</v>
      </c>
      <c r="F8" s="12"/>
      <c r="G8" s="12">
        <v>1</v>
      </c>
      <c r="H8" s="8">
        <f>E8-G8</f>
        <v>9</v>
      </c>
      <c r="I8" s="9">
        <f t="shared" si="0"/>
        <v>9</v>
      </c>
      <c r="J8" s="9">
        <f t="shared" si="0"/>
        <v>9</v>
      </c>
      <c r="K8" s="9">
        <f>E8</f>
        <v>10</v>
      </c>
      <c r="L8" s="9"/>
    </row>
    <row r="9" spans="1:12" ht="25.5" customHeight="1">
      <c r="A9" s="5">
        <v>6</v>
      </c>
      <c r="B9" s="215"/>
      <c r="C9" s="214"/>
      <c r="D9" s="6" t="s">
        <v>20</v>
      </c>
      <c r="E9" s="7">
        <v>94</v>
      </c>
      <c r="F9" s="12"/>
      <c r="G9" s="12">
        <v>28</v>
      </c>
      <c r="H9" s="8">
        <f>E9-G9</f>
        <v>66</v>
      </c>
      <c r="I9" s="9">
        <f>H9</f>
        <v>66</v>
      </c>
      <c r="J9" s="9">
        <f>I9</f>
        <v>66</v>
      </c>
      <c r="K9" s="9">
        <f>E9</f>
        <v>94</v>
      </c>
      <c r="L9" s="9"/>
    </row>
    <row r="10" spans="1:12" s="2" customFormat="1" ht="25.5" customHeight="1">
      <c r="A10" s="5"/>
      <c r="B10" s="215"/>
      <c r="C10" s="10" t="s">
        <v>21</v>
      </c>
      <c r="D10" s="11"/>
      <c r="E10" s="13">
        <f>SUM(E8:E9)</f>
        <v>104</v>
      </c>
      <c r="F10" s="13"/>
      <c r="G10" s="13">
        <f>SUM(G8:G9)</f>
        <v>29</v>
      </c>
      <c r="H10" s="13">
        <f>SUM(H8:H9)</f>
        <v>75</v>
      </c>
      <c r="I10" s="27">
        <f>SUM(I8:I9)</f>
        <v>75</v>
      </c>
      <c r="J10" s="27">
        <f>SUM(J8:J9)</f>
        <v>75</v>
      </c>
      <c r="K10" s="27">
        <f>SUM(K8:K9)</f>
        <v>104</v>
      </c>
      <c r="L10" s="13"/>
    </row>
    <row r="11" spans="1:12" ht="25.5" customHeight="1">
      <c r="A11" s="5">
        <v>7</v>
      </c>
      <c r="B11" s="215"/>
      <c r="C11" s="214" t="s">
        <v>22</v>
      </c>
      <c r="D11" s="6" t="s">
        <v>23</v>
      </c>
      <c r="E11" s="7">
        <v>224</v>
      </c>
      <c r="F11" s="14"/>
      <c r="G11" s="14">
        <v>119</v>
      </c>
      <c r="H11" s="8">
        <f>E11-G11</f>
        <v>105</v>
      </c>
      <c r="I11" s="9">
        <f>H11</f>
        <v>105</v>
      </c>
      <c r="J11" s="9">
        <f>I11</f>
        <v>105</v>
      </c>
      <c r="K11" s="9">
        <f>E11</f>
        <v>224</v>
      </c>
      <c r="L11" s="9"/>
    </row>
    <row r="12" spans="1:12" ht="25.5" customHeight="1">
      <c r="A12" s="5">
        <v>8</v>
      </c>
      <c r="B12" s="215"/>
      <c r="C12" s="214"/>
      <c r="D12" s="6" t="s">
        <v>24</v>
      </c>
      <c r="E12" s="7">
        <v>175</v>
      </c>
      <c r="F12" s="14"/>
      <c r="G12" s="14">
        <v>103</v>
      </c>
      <c r="H12" s="8">
        <f>E12-G12</f>
        <v>72</v>
      </c>
      <c r="I12" s="9">
        <f>H12</f>
        <v>72</v>
      </c>
      <c r="J12" s="9">
        <f>I12</f>
        <v>72</v>
      </c>
      <c r="K12" s="9">
        <f>E12</f>
        <v>175</v>
      </c>
      <c r="L12" s="9"/>
    </row>
    <row r="13" spans="1:12" ht="25.5" customHeight="1">
      <c r="A13" s="5"/>
      <c r="B13" s="215"/>
      <c r="C13" s="10" t="s">
        <v>25</v>
      </c>
      <c r="D13" s="11"/>
      <c r="E13" s="11">
        <f>SUM(E11:E12)</f>
        <v>399</v>
      </c>
      <c r="F13" s="11"/>
      <c r="G13" s="11">
        <f>SUM(G11:G12)</f>
        <v>222</v>
      </c>
      <c r="H13" s="11">
        <f>SUM(H11:H12)</f>
        <v>177</v>
      </c>
      <c r="I13" s="26">
        <f>SUM(I11:I12)</f>
        <v>177</v>
      </c>
      <c r="J13" s="26">
        <f>SUM(J11:J12)</f>
        <v>177</v>
      </c>
      <c r="K13" s="27">
        <f>SUM(K11:K12)</f>
        <v>399</v>
      </c>
      <c r="L13" s="11"/>
    </row>
    <row r="14" spans="1:12" ht="25.5" customHeight="1">
      <c r="A14" s="5">
        <v>9</v>
      </c>
      <c r="B14" s="215"/>
      <c r="C14" s="214" t="s">
        <v>26</v>
      </c>
      <c r="D14" s="6" t="s">
        <v>27</v>
      </c>
      <c r="E14" s="7">
        <v>32</v>
      </c>
      <c r="F14" s="9"/>
      <c r="G14" s="9">
        <v>32</v>
      </c>
      <c r="H14" s="9"/>
      <c r="I14" s="9"/>
      <c r="J14" s="9"/>
      <c r="K14" s="9">
        <f>E14</f>
        <v>32</v>
      </c>
      <c r="L14" s="9"/>
    </row>
    <row r="15" spans="1:12" ht="25.5" customHeight="1">
      <c r="A15" s="5">
        <v>10</v>
      </c>
      <c r="B15" s="215"/>
      <c r="C15" s="214"/>
      <c r="D15" s="6" t="s">
        <v>28</v>
      </c>
      <c r="E15" s="7">
        <v>18</v>
      </c>
      <c r="F15" s="9"/>
      <c r="G15" s="9">
        <v>18</v>
      </c>
      <c r="H15" s="9"/>
      <c r="I15" s="9"/>
      <c r="J15" s="9"/>
      <c r="K15" s="9">
        <f>E15</f>
        <v>18</v>
      </c>
      <c r="L15" s="9"/>
    </row>
    <row r="16" spans="1:12" ht="25.5" customHeight="1">
      <c r="A16" s="5"/>
      <c r="B16" s="215"/>
      <c r="C16" s="10" t="s">
        <v>29</v>
      </c>
      <c r="D16" s="11"/>
      <c r="E16" s="11">
        <f>SUM(E14:E15)</f>
        <v>50</v>
      </c>
      <c r="F16" s="11"/>
      <c r="G16" s="11">
        <f>SUM(G14:G15)</f>
        <v>50</v>
      </c>
      <c r="H16" s="11">
        <f>SUM(H14:H15)</f>
        <v>0</v>
      </c>
      <c r="I16" s="11">
        <f>SUM(I14:I15)</f>
        <v>0</v>
      </c>
      <c r="J16" s="11">
        <f>SUM(J14:J15)</f>
        <v>0</v>
      </c>
      <c r="K16" s="11">
        <f>SUM(K14:K15)</f>
        <v>50</v>
      </c>
      <c r="L16" s="11"/>
    </row>
    <row r="17" spans="1:12" ht="25.5" customHeight="1">
      <c r="A17" s="5">
        <v>12</v>
      </c>
      <c r="B17" s="215"/>
      <c r="C17" s="216" t="s">
        <v>30</v>
      </c>
      <c r="D17" s="6" t="s">
        <v>31</v>
      </c>
      <c r="E17" s="7">
        <v>24</v>
      </c>
      <c r="F17" s="9"/>
      <c r="G17" s="9">
        <v>24</v>
      </c>
      <c r="H17" s="9"/>
      <c r="I17" s="9"/>
      <c r="J17" s="9"/>
      <c r="K17" s="9">
        <f>E17</f>
        <v>24</v>
      </c>
      <c r="L17" s="9"/>
    </row>
    <row r="18" spans="1:12" ht="25.5" customHeight="1">
      <c r="A18" s="5">
        <v>13</v>
      </c>
      <c r="B18" s="215"/>
      <c r="C18" s="216"/>
      <c r="D18" s="6" t="s">
        <v>32</v>
      </c>
      <c r="E18" s="7"/>
      <c r="F18" s="9"/>
      <c r="G18" s="9"/>
      <c r="H18" s="9"/>
      <c r="I18" s="9"/>
      <c r="J18" s="9"/>
      <c r="K18" s="9"/>
      <c r="L18" s="9"/>
    </row>
    <row r="19" spans="1:12" ht="25.5" customHeight="1">
      <c r="A19" s="5">
        <v>14</v>
      </c>
      <c r="B19" s="215"/>
      <c r="C19" s="216"/>
      <c r="D19" s="6" t="s">
        <v>33</v>
      </c>
      <c r="E19" s="7"/>
      <c r="F19" s="9"/>
      <c r="G19" s="9"/>
      <c r="H19" s="9"/>
      <c r="I19" s="9"/>
      <c r="J19" s="9"/>
      <c r="K19" s="9"/>
      <c r="L19" s="9"/>
    </row>
    <row r="20" spans="1:12" ht="25.5" customHeight="1">
      <c r="A20" s="5"/>
      <c r="B20" s="215"/>
      <c r="C20" s="10" t="s">
        <v>34</v>
      </c>
      <c r="D20" s="11"/>
      <c r="E20" s="11">
        <f>SUM(E17:E19)</f>
        <v>24</v>
      </c>
      <c r="F20" s="11"/>
      <c r="G20" s="11">
        <f>SUM(G17:G19)</f>
        <v>24</v>
      </c>
      <c r="H20" s="11">
        <f>SUM(H17:H19)</f>
        <v>0</v>
      </c>
      <c r="I20" s="26">
        <f>SUM(I17:I19)</f>
        <v>0</v>
      </c>
      <c r="J20" s="26">
        <f>SUM(J17:J19)</f>
        <v>0</v>
      </c>
      <c r="K20" s="27">
        <f>SUM(K17:K19)</f>
        <v>24</v>
      </c>
      <c r="L20" s="11"/>
    </row>
    <row r="21" spans="1:12" ht="25.5" customHeight="1">
      <c r="A21" s="5">
        <v>15</v>
      </c>
      <c r="B21" s="215"/>
      <c r="C21" s="214" t="s">
        <v>35</v>
      </c>
      <c r="D21" s="6" t="s">
        <v>36</v>
      </c>
      <c r="E21" s="7">
        <v>55</v>
      </c>
      <c r="F21" s="9"/>
      <c r="G21" s="15">
        <v>55</v>
      </c>
      <c r="H21" s="8"/>
      <c r="I21" s="9"/>
      <c r="J21" s="9"/>
      <c r="K21" s="9">
        <f>E21</f>
        <v>55</v>
      </c>
      <c r="L21" s="9"/>
    </row>
    <row r="22" spans="1:12" ht="25.5" customHeight="1">
      <c r="A22" s="5">
        <v>16</v>
      </c>
      <c r="B22" s="215"/>
      <c r="C22" s="214"/>
      <c r="D22" s="6" t="s">
        <v>37</v>
      </c>
      <c r="E22" s="7">
        <v>18</v>
      </c>
      <c r="F22" s="9"/>
      <c r="G22" s="9">
        <v>18</v>
      </c>
      <c r="H22" s="8"/>
      <c r="I22" s="9"/>
      <c r="J22" s="9"/>
      <c r="K22" s="9">
        <f>E22</f>
        <v>18</v>
      </c>
      <c r="L22" s="9"/>
    </row>
    <row r="23" spans="1:12" ht="25.5" customHeight="1">
      <c r="A23" s="5">
        <v>17</v>
      </c>
      <c r="B23" s="215"/>
      <c r="C23" s="214"/>
      <c r="D23" s="6" t="s">
        <v>38</v>
      </c>
      <c r="E23" s="7"/>
      <c r="F23" s="9"/>
      <c r="G23" s="9"/>
      <c r="H23" s="9"/>
      <c r="I23" s="9"/>
      <c r="J23" s="9"/>
      <c r="K23" s="9"/>
      <c r="L23" s="9"/>
    </row>
    <row r="24" spans="1:12" ht="25.5" customHeight="1">
      <c r="A24" s="5"/>
      <c r="B24" s="215"/>
      <c r="C24" s="10" t="s">
        <v>39</v>
      </c>
      <c r="D24" s="11"/>
      <c r="E24" s="11">
        <f>SUM(E21:E23)</f>
        <v>73</v>
      </c>
      <c r="F24" s="11"/>
      <c r="G24" s="11">
        <f>SUM(G21:G23)</f>
        <v>73</v>
      </c>
      <c r="H24" s="11">
        <f>SUM(H21:H23)</f>
        <v>0</v>
      </c>
      <c r="I24" s="11">
        <f>SUM(I21:I23)</f>
        <v>0</v>
      </c>
      <c r="J24" s="11">
        <f>SUM(J21:J23)</f>
        <v>0</v>
      </c>
      <c r="K24" s="11">
        <f>SUM(K21:K23)</f>
        <v>73</v>
      </c>
      <c r="L24" s="11"/>
    </row>
    <row r="25" spans="1:12" ht="25.5" customHeight="1">
      <c r="A25" s="5">
        <v>20</v>
      </c>
      <c r="B25" s="215"/>
      <c r="C25" s="214" t="s">
        <v>40</v>
      </c>
      <c r="D25" s="6" t="s">
        <v>41</v>
      </c>
      <c r="E25" s="7">
        <v>26</v>
      </c>
      <c r="F25" s="9"/>
      <c r="G25" s="15">
        <v>26</v>
      </c>
      <c r="H25" s="9"/>
      <c r="I25" s="9"/>
      <c r="J25" s="9"/>
      <c r="K25" s="9">
        <f>E25</f>
        <v>26</v>
      </c>
      <c r="L25" s="9"/>
    </row>
    <row r="26" spans="1:12" ht="25.5" customHeight="1">
      <c r="A26" s="5"/>
      <c r="B26" s="215"/>
      <c r="C26" s="214"/>
      <c r="D26" s="6" t="s">
        <v>42</v>
      </c>
      <c r="E26" s="9"/>
      <c r="F26" s="9"/>
      <c r="G26" s="9"/>
      <c r="H26" s="9"/>
      <c r="I26" s="9"/>
      <c r="J26" s="9"/>
      <c r="K26" s="9"/>
      <c r="L26" s="9"/>
    </row>
    <row r="27" spans="1:12" ht="25.5" customHeight="1">
      <c r="A27" s="5">
        <v>21</v>
      </c>
      <c r="B27" s="215"/>
      <c r="C27" s="214"/>
      <c r="D27" s="6" t="s">
        <v>40</v>
      </c>
      <c r="E27" s="9"/>
      <c r="F27" s="9"/>
      <c r="G27" s="9"/>
      <c r="H27" s="9"/>
      <c r="I27" s="9"/>
      <c r="J27" s="9"/>
      <c r="K27" s="9"/>
      <c r="L27" s="9"/>
    </row>
    <row r="28" spans="1:12" ht="25.5" customHeight="1">
      <c r="A28" s="5"/>
      <c r="B28" s="215"/>
      <c r="C28" s="10" t="s">
        <v>43</v>
      </c>
      <c r="D28" s="11"/>
      <c r="E28" s="11">
        <f>SUM(E25:E27)</f>
        <v>26</v>
      </c>
      <c r="F28" s="11"/>
      <c r="G28" s="11">
        <f>SUM(G25:G27)</f>
        <v>26</v>
      </c>
      <c r="H28" s="11">
        <f>SUM(H25:H27)</f>
        <v>0</v>
      </c>
      <c r="I28" s="11">
        <f>SUM(I25:I27)</f>
        <v>0</v>
      </c>
      <c r="J28" s="11">
        <f>SUM(J25:J27)</f>
        <v>0</v>
      </c>
      <c r="K28" s="11">
        <f>SUM(K25:K27)</f>
        <v>26</v>
      </c>
      <c r="L28" s="11"/>
    </row>
    <row r="29" spans="1:12" ht="25.5" customHeight="1">
      <c r="A29" s="5">
        <v>22</v>
      </c>
      <c r="B29" s="215"/>
      <c r="C29" s="214" t="s">
        <v>44</v>
      </c>
      <c r="D29" s="6" t="s">
        <v>45</v>
      </c>
      <c r="E29" s="13"/>
      <c r="F29" s="13"/>
      <c r="G29" s="13"/>
      <c r="H29" s="9"/>
      <c r="I29" s="9"/>
      <c r="J29" s="9"/>
      <c r="K29" s="9"/>
      <c r="L29" s="9"/>
    </row>
    <row r="30" spans="1:12" ht="25.5" customHeight="1">
      <c r="A30" s="5">
        <v>23</v>
      </c>
      <c r="B30" s="215"/>
      <c r="C30" s="214"/>
      <c r="D30" s="6" t="s">
        <v>46</v>
      </c>
      <c r="E30" s="16">
        <v>106</v>
      </c>
      <c r="F30" s="13"/>
      <c r="G30" s="13">
        <v>106</v>
      </c>
      <c r="H30" s="9"/>
      <c r="I30" s="9"/>
      <c r="J30" s="9"/>
      <c r="K30" s="9">
        <f>E30</f>
        <v>106</v>
      </c>
      <c r="L30" s="9"/>
    </row>
    <row r="31" spans="1:12" ht="25.5" customHeight="1">
      <c r="A31" s="5"/>
      <c r="B31" s="215"/>
      <c r="C31" s="10" t="s">
        <v>47</v>
      </c>
      <c r="D31" s="11"/>
      <c r="E31" s="11">
        <f>E30</f>
        <v>106</v>
      </c>
      <c r="F31" s="11"/>
      <c r="G31" s="4">
        <f>SUM(G29:G30)</f>
        <v>106</v>
      </c>
      <c r="H31" s="11">
        <f>H30</f>
        <v>0</v>
      </c>
      <c r="I31" s="11">
        <f>I30</f>
        <v>0</v>
      </c>
      <c r="J31" s="11">
        <f>J30</f>
        <v>0</v>
      </c>
      <c r="K31" s="11">
        <f>K30</f>
        <v>106</v>
      </c>
      <c r="L31" s="11"/>
    </row>
    <row r="32" spans="1:12" ht="25.5" customHeight="1">
      <c r="A32" s="5">
        <v>25</v>
      </c>
      <c r="B32" s="215"/>
      <c r="C32" s="214" t="s">
        <v>48</v>
      </c>
      <c r="D32" s="6" t="s">
        <v>49</v>
      </c>
      <c r="E32" s="7">
        <v>104</v>
      </c>
      <c r="F32" s="9"/>
      <c r="G32" s="9">
        <v>104</v>
      </c>
      <c r="H32" s="9"/>
      <c r="I32" s="9"/>
      <c r="J32" s="9"/>
      <c r="K32" s="9">
        <f>E32</f>
        <v>104</v>
      </c>
      <c r="L32" s="9"/>
    </row>
    <row r="33" spans="1:12" ht="25.5" customHeight="1">
      <c r="A33" s="5">
        <v>26</v>
      </c>
      <c r="B33" s="215"/>
      <c r="C33" s="214"/>
      <c r="D33" s="6" t="s">
        <v>50</v>
      </c>
      <c r="E33" s="7">
        <v>34</v>
      </c>
      <c r="F33" s="9"/>
      <c r="G33" s="9">
        <v>34</v>
      </c>
      <c r="H33" s="9"/>
      <c r="I33" s="9"/>
      <c r="J33" s="9"/>
      <c r="K33" s="9">
        <f>E33</f>
        <v>34</v>
      </c>
      <c r="L33" s="9"/>
    </row>
    <row r="34" spans="1:12" ht="25.5" customHeight="1">
      <c r="A34" s="5"/>
      <c r="B34" s="215"/>
      <c r="C34" s="10" t="s">
        <v>51</v>
      </c>
      <c r="D34" s="11"/>
      <c r="E34" s="4">
        <f>SUM(E32:E33)</f>
        <v>138</v>
      </c>
      <c r="F34" s="4"/>
      <c r="G34" s="4">
        <f>SUM(G32:G33)</f>
        <v>138</v>
      </c>
      <c r="H34" s="4">
        <f>SUM(H32:H33)</f>
        <v>0</v>
      </c>
      <c r="I34" s="4">
        <f>SUM(I32:I33)</f>
        <v>0</v>
      </c>
      <c r="J34" s="4">
        <f>SUM(J32:J33)</f>
        <v>0</v>
      </c>
      <c r="K34" s="4">
        <f>SUM(K32:K33)</f>
        <v>138</v>
      </c>
      <c r="L34" s="4"/>
    </row>
    <row r="35" spans="1:12" ht="25.5" customHeight="1">
      <c r="A35" s="5">
        <v>27</v>
      </c>
      <c r="B35" s="217"/>
      <c r="C35" s="216" t="s">
        <v>67</v>
      </c>
      <c r="D35" s="6" t="s">
        <v>68</v>
      </c>
      <c r="E35" s="7">
        <v>41</v>
      </c>
      <c r="F35" s="9"/>
      <c r="G35" s="9">
        <v>41</v>
      </c>
      <c r="H35" s="9"/>
      <c r="I35" s="9"/>
      <c r="J35" s="9"/>
      <c r="K35" s="9">
        <f>E35</f>
        <v>41</v>
      </c>
      <c r="L35" s="9"/>
    </row>
    <row r="36" spans="1:12" ht="25.5" customHeight="1">
      <c r="A36" s="5">
        <v>28</v>
      </c>
      <c r="B36" s="218"/>
      <c r="C36" s="214"/>
      <c r="D36" s="6" t="s">
        <v>69</v>
      </c>
      <c r="E36" s="7">
        <v>40</v>
      </c>
      <c r="F36" s="9"/>
      <c r="G36" s="9">
        <v>40</v>
      </c>
      <c r="H36" s="9"/>
      <c r="I36" s="9"/>
      <c r="J36" s="9"/>
      <c r="K36" s="9">
        <f>E36</f>
        <v>40</v>
      </c>
      <c r="L36" s="9"/>
    </row>
    <row r="37" spans="1:12" ht="25.5" customHeight="1">
      <c r="A37" s="5"/>
      <c r="B37" s="219"/>
      <c r="C37" s="10" t="s">
        <v>67</v>
      </c>
      <c r="D37" s="6"/>
      <c r="E37" s="4">
        <f>SUM(E35:E36)</f>
        <v>81</v>
      </c>
      <c r="F37" s="9"/>
      <c r="G37" s="4">
        <f>SUM(G35:G36)</f>
        <v>81</v>
      </c>
      <c r="H37" s="9"/>
      <c r="I37" s="9"/>
      <c r="J37" s="9"/>
      <c r="K37" s="4">
        <f>SUM(K35:K36)</f>
        <v>81</v>
      </c>
      <c r="L37" s="9"/>
    </row>
    <row r="38" spans="1:12" s="2" customFormat="1" ht="25.5" customHeight="1">
      <c r="A38" s="6" t="s">
        <v>52</v>
      </c>
      <c r="B38" s="6"/>
      <c r="C38" s="6"/>
      <c r="D38" s="6"/>
      <c r="E38" s="4">
        <f>SUM(E34,E31,E28,E24,E20,E16,E10,E7,E37)</f>
        <v>1193</v>
      </c>
      <c r="F38" s="4">
        <f>SUM(F34,F31,F28,F24,F20,F16,F10,F7)</f>
        <v>0</v>
      </c>
      <c r="G38" s="4">
        <f>SUM(G34,G31,G28,G24,G20,G16,G10,G7)</f>
        <v>636</v>
      </c>
      <c r="H38" s="25">
        <f>SUM(H34,H31,H28,H24,H20,H16,H10,H7)</f>
        <v>476</v>
      </c>
      <c r="I38" s="25">
        <f>SUM(I34,I31,I28,I24,I20,I16,I10,I7)</f>
        <v>476</v>
      </c>
      <c r="J38" s="25">
        <f>SUM(J34,J31,J28,J24,J20,J16,J10,J7)</f>
        <v>476</v>
      </c>
      <c r="K38" s="25">
        <f>SUM(K34,K31,K28,K24,K20,K16,K10,K7,K13,K37)</f>
        <v>1592</v>
      </c>
      <c r="L38" s="4"/>
    </row>
    <row r="39" spans="1:12" s="18" customFormat="1" ht="21.75" customHeight="1">
      <c r="A39" s="5">
        <v>40</v>
      </c>
      <c r="B39" s="215" t="s">
        <v>53</v>
      </c>
      <c r="C39" s="6" t="s">
        <v>22</v>
      </c>
      <c r="D39" s="5" t="s">
        <v>54</v>
      </c>
      <c r="E39" s="7">
        <v>387</v>
      </c>
      <c r="F39" s="9"/>
      <c r="G39" s="9"/>
      <c r="H39" s="9">
        <f>E39</f>
        <v>387</v>
      </c>
      <c r="I39" s="9">
        <f aca="true" t="shared" si="1" ref="I39:K41">H39</f>
        <v>387</v>
      </c>
      <c r="J39" s="9">
        <f t="shared" si="1"/>
        <v>387</v>
      </c>
      <c r="K39" s="9">
        <f t="shared" si="1"/>
        <v>387</v>
      </c>
      <c r="L39" s="9"/>
    </row>
    <row r="40" spans="1:12" s="17" customFormat="1" ht="21.75" customHeight="1">
      <c r="A40" s="5">
        <v>41</v>
      </c>
      <c r="B40" s="215"/>
      <c r="C40" s="6" t="s">
        <v>35</v>
      </c>
      <c r="D40" s="5" t="s">
        <v>55</v>
      </c>
      <c r="E40" s="7">
        <v>108</v>
      </c>
      <c r="F40" s="9"/>
      <c r="G40" s="9"/>
      <c r="H40" s="9">
        <f>E40</f>
        <v>108</v>
      </c>
      <c r="I40" s="9">
        <f t="shared" si="1"/>
        <v>108</v>
      </c>
      <c r="J40" s="9">
        <f t="shared" si="1"/>
        <v>108</v>
      </c>
      <c r="K40" s="9">
        <f t="shared" si="1"/>
        <v>108</v>
      </c>
      <c r="L40" s="9"/>
    </row>
    <row r="41" spans="1:12" s="17" customFormat="1" ht="21.75" customHeight="1">
      <c r="A41" s="5">
        <v>42</v>
      </c>
      <c r="B41" s="215"/>
      <c r="C41" s="214" t="s">
        <v>56</v>
      </c>
      <c r="D41" s="5" t="s">
        <v>57</v>
      </c>
      <c r="E41" s="7">
        <v>40</v>
      </c>
      <c r="F41" s="9"/>
      <c r="G41" s="9"/>
      <c r="H41" s="9">
        <f>E41</f>
        <v>40</v>
      </c>
      <c r="I41" s="9">
        <f t="shared" si="1"/>
        <v>40</v>
      </c>
      <c r="J41" s="9">
        <f t="shared" si="1"/>
        <v>40</v>
      </c>
      <c r="K41" s="9">
        <f t="shared" si="1"/>
        <v>40</v>
      </c>
      <c r="L41" s="9"/>
    </row>
    <row r="42" spans="1:12" s="17" customFormat="1" ht="21.75" customHeight="1">
      <c r="A42" s="5"/>
      <c r="B42" s="215"/>
      <c r="C42" s="214"/>
      <c r="D42" s="5" t="s">
        <v>58</v>
      </c>
      <c r="E42" s="7"/>
      <c r="F42" s="9"/>
      <c r="G42" s="9"/>
      <c r="H42" s="9"/>
      <c r="I42" s="9"/>
      <c r="J42" s="9"/>
      <c r="K42" s="9"/>
      <c r="L42" s="9"/>
    </row>
    <row r="43" spans="1:12" s="17" customFormat="1" ht="21.75" customHeight="1">
      <c r="A43" s="5"/>
      <c r="B43" s="215"/>
      <c r="C43" s="214"/>
      <c r="D43" s="5" t="s">
        <v>59</v>
      </c>
      <c r="E43" s="7"/>
      <c r="F43" s="9"/>
      <c r="G43" s="9"/>
      <c r="H43" s="9"/>
      <c r="I43" s="9"/>
      <c r="J43" s="9"/>
      <c r="K43" s="9"/>
      <c r="L43" s="9"/>
    </row>
    <row r="44" spans="1:12" s="17" customFormat="1" ht="21.75" customHeight="1">
      <c r="A44" s="5">
        <v>43</v>
      </c>
      <c r="B44" s="215"/>
      <c r="C44" s="6" t="s">
        <v>48</v>
      </c>
      <c r="D44" s="5" t="s">
        <v>60</v>
      </c>
      <c r="E44" s="7">
        <v>91</v>
      </c>
      <c r="F44" s="9"/>
      <c r="G44" s="9"/>
      <c r="H44" s="9">
        <f>E44</f>
        <v>91</v>
      </c>
      <c r="I44" s="9">
        <f aca="true" t="shared" si="2" ref="I44:K45">H44</f>
        <v>91</v>
      </c>
      <c r="J44" s="9">
        <f t="shared" si="2"/>
        <v>91</v>
      </c>
      <c r="K44" s="9">
        <f t="shared" si="2"/>
        <v>91</v>
      </c>
      <c r="L44" s="9"/>
    </row>
    <row r="45" spans="1:12" s="19" customFormat="1" ht="21.75" customHeight="1">
      <c r="A45" s="5"/>
      <c r="B45" s="215"/>
      <c r="C45" s="6" t="s">
        <v>21</v>
      </c>
      <c r="D45" s="5" t="s">
        <v>61</v>
      </c>
      <c r="E45" s="7">
        <v>146</v>
      </c>
      <c r="F45" s="9"/>
      <c r="G45" s="9"/>
      <c r="H45" s="9">
        <f>E45</f>
        <v>146</v>
      </c>
      <c r="I45" s="9">
        <f t="shared" si="2"/>
        <v>146</v>
      </c>
      <c r="J45" s="9">
        <f t="shared" si="2"/>
        <v>146</v>
      </c>
      <c r="K45" s="9">
        <f t="shared" si="2"/>
        <v>146</v>
      </c>
      <c r="L45" s="9"/>
    </row>
    <row r="46" spans="1:12" s="20" customFormat="1" ht="21.75" customHeight="1">
      <c r="A46" s="5">
        <v>44</v>
      </c>
      <c r="B46" s="215"/>
      <c r="C46" s="6" t="s">
        <v>40</v>
      </c>
      <c r="D46" s="5" t="s">
        <v>62</v>
      </c>
      <c r="E46" s="9"/>
      <c r="F46" s="9"/>
      <c r="G46" s="9"/>
      <c r="H46" s="9"/>
      <c r="I46" s="9"/>
      <c r="J46" s="9"/>
      <c r="K46" s="9"/>
      <c r="L46" s="9"/>
    </row>
    <row r="47" spans="1:12" s="2" customFormat="1" ht="21.75" customHeight="1">
      <c r="A47" s="214" t="s">
        <v>63</v>
      </c>
      <c r="B47" s="214"/>
      <c r="C47" s="214"/>
      <c r="D47" s="214"/>
      <c r="E47" s="4">
        <f aca="true" t="shared" si="3" ref="E47:K47">SUM(E39:E46)</f>
        <v>772</v>
      </c>
      <c r="F47" s="4">
        <f t="shared" si="3"/>
        <v>0</v>
      </c>
      <c r="G47" s="4">
        <f t="shared" si="3"/>
        <v>0</v>
      </c>
      <c r="H47" s="25">
        <f t="shared" si="3"/>
        <v>772</v>
      </c>
      <c r="I47" s="25">
        <f t="shared" si="3"/>
        <v>772</v>
      </c>
      <c r="J47" s="25">
        <f t="shared" si="3"/>
        <v>772</v>
      </c>
      <c r="K47" s="25">
        <f t="shared" si="3"/>
        <v>772</v>
      </c>
      <c r="L47" s="4"/>
    </row>
    <row r="48" spans="1:12" s="2" customFormat="1" ht="21.75" customHeight="1">
      <c r="A48" s="214" t="s">
        <v>64</v>
      </c>
      <c r="B48" s="214"/>
      <c r="C48" s="214"/>
      <c r="D48" s="214"/>
      <c r="E48" s="4">
        <f>SUM(E47,E38)</f>
        <v>1965</v>
      </c>
      <c r="F48" s="4">
        <f aca="true" t="shared" si="4" ref="F48:K48">SUM(F47,F38)</f>
        <v>0</v>
      </c>
      <c r="G48" s="4">
        <f t="shared" si="4"/>
        <v>636</v>
      </c>
      <c r="H48" s="4">
        <f t="shared" si="4"/>
        <v>1248</v>
      </c>
      <c r="I48" s="4">
        <f t="shared" si="4"/>
        <v>1248</v>
      </c>
      <c r="J48" s="4">
        <f t="shared" si="4"/>
        <v>1248</v>
      </c>
      <c r="K48" s="4">
        <f t="shared" si="4"/>
        <v>2364</v>
      </c>
      <c r="L48" s="4"/>
    </row>
    <row r="49" spans="1:12" s="2" customFormat="1" ht="21.75" customHeight="1">
      <c r="A49" s="21"/>
      <c r="B49" s="21"/>
      <c r="C49" s="21"/>
      <c r="D49" s="21"/>
      <c r="E49" s="21"/>
      <c r="F49" s="21"/>
      <c r="G49" s="22"/>
      <c r="H49" s="22"/>
      <c r="I49" s="22"/>
      <c r="J49" s="22"/>
      <c r="K49" s="22"/>
      <c r="L49" s="22"/>
    </row>
    <row r="50" spans="5:12" s="23" customFormat="1" ht="27.75" customHeight="1">
      <c r="E50" s="24"/>
      <c r="F50" s="24"/>
      <c r="G50" s="24"/>
      <c r="H50" s="24"/>
      <c r="I50" s="24"/>
      <c r="J50" s="24"/>
      <c r="K50" s="24"/>
      <c r="L50" s="24"/>
    </row>
    <row r="51" spans="4:12" s="23" customFormat="1" ht="27.75" customHeight="1">
      <c r="D51" s="23" t="s">
        <v>65</v>
      </c>
      <c r="E51" s="24"/>
      <c r="F51" s="24"/>
      <c r="G51" s="24"/>
      <c r="H51" s="24"/>
      <c r="I51" s="24"/>
      <c r="J51" s="24"/>
      <c r="K51" s="24"/>
      <c r="L51" s="24"/>
    </row>
    <row r="52" ht="27.75" customHeight="1"/>
    <row r="53" ht="27.75" customHeight="1"/>
    <row r="54" ht="27.75" customHeight="1"/>
    <row r="55" ht="27.75" customHeight="1"/>
  </sheetData>
  <sheetProtection/>
  <mergeCells count="18">
    <mergeCell ref="A1:L1"/>
    <mergeCell ref="E2:F2"/>
    <mergeCell ref="B3:B34"/>
    <mergeCell ref="C3:C6"/>
    <mergeCell ref="C8:C9"/>
    <mergeCell ref="C11:C12"/>
    <mergeCell ref="C14:C15"/>
    <mergeCell ref="C17:C19"/>
    <mergeCell ref="C21:C23"/>
    <mergeCell ref="C25:C27"/>
    <mergeCell ref="C29:C30"/>
    <mergeCell ref="A47:D47"/>
    <mergeCell ref="A48:D48"/>
    <mergeCell ref="B39:B46"/>
    <mergeCell ref="C41:C43"/>
    <mergeCell ref="C32:C33"/>
    <mergeCell ref="C35:C36"/>
    <mergeCell ref="B35:B37"/>
  </mergeCells>
  <conditionalFormatting sqref="E47:F49 G47:L48 E39:F39 F48:K48 E38:L38 A7 C13:D13 E11:G13 C28:L28 C24:L24 C16:L16 C20:L20 C7:IV7 C10:L10 H13:L13 C34:L34 C31:L31">
    <cfRule type="cellIs" priority="4" dxfId="0" operator="equal" stopIfTrue="1">
      <formula>0</formula>
    </cfRule>
  </conditionalFormatting>
  <conditionalFormatting sqref="E37">
    <cfRule type="cellIs" priority="3" dxfId="0" operator="equal" stopIfTrue="1">
      <formula>0</formula>
    </cfRule>
  </conditionalFormatting>
  <conditionalFormatting sqref="G37">
    <cfRule type="cellIs" priority="2" dxfId="0" operator="equal" stopIfTrue="1">
      <formula>0</formula>
    </cfRule>
  </conditionalFormatting>
  <conditionalFormatting sqref="K37">
    <cfRule type="cellIs" priority="1" dxfId="0" operator="equal" stopIfTrue="1">
      <formula>0</formula>
    </cfRule>
  </conditionalFormatting>
  <printOptions horizontalCentered="1"/>
  <pageMargins left="0" right="0" top="0.18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115" zoomScaleNormal="115" zoomScalePageLayoutView="0"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16" sqref="G16"/>
    </sheetView>
  </sheetViews>
  <sheetFormatPr defaultColWidth="9.140625" defaultRowHeight="12.75"/>
  <cols>
    <col min="1" max="1" width="3.421875" style="1" customWidth="1"/>
    <col min="2" max="2" width="4.57421875" style="1" customWidth="1"/>
    <col min="3" max="3" width="9.421875" style="2" customWidth="1"/>
    <col min="4" max="4" width="19.8515625" style="1" customWidth="1"/>
    <col min="5" max="5" width="9.57421875" style="3" customWidth="1"/>
    <col min="6" max="6" width="10.28125" style="3" customWidth="1"/>
    <col min="7" max="7" width="12.140625" style="3" bestFit="1" customWidth="1"/>
    <col min="8" max="10" width="11.57421875" style="3" customWidth="1"/>
    <col min="11" max="12" width="18.421875" style="3" customWidth="1"/>
    <col min="13" max="16384" width="9.140625" style="1" customWidth="1"/>
  </cols>
  <sheetData>
    <row r="1" spans="1:12" ht="38.25" customHeight="1">
      <c r="A1" s="220" t="s">
        <v>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1.75" customHeight="1">
      <c r="A2" s="4" t="s">
        <v>0</v>
      </c>
      <c r="B2" s="4" t="s">
        <v>1</v>
      </c>
      <c r="C2" s="4" t="s">
        <v>2</v>
      </c>
      <c r="D2" s="4" t="s">
        <v>3</v>
      </c>
      <c r="E2" s="221" t="s">
        <v>4</v>
      </c>
      <c r="F2" s="222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ht="25.5" customHeight="1">
      <c r="A3" s="5">
        <v>1</v>
      </c>
      <c r="B3" s="215" t="s">
        <v>11</v>
      </c>
      <c r="C3" s="223" t="s">
        <v>12</v>
      </c>
      <c r="D3" s="6" t="s">
        <v>13</v>
      </c>
      <c r="E3" s="7">
        <v>129</v>
      </c>
      <c r="F3" s="8"/>
      <c r="G3" s="8">
        <v>34</v>
      </c>
      <c r="H3" s="8">
        <v>95</v>
      </c>
      <c r="I3" s="9">
        <v>95</v>
      </c>
      <c r="J3" s="9">
        <v>95</v>
      </c>
      <c r="K3" s="9">
        <v>129</v>
      </c>
      <c r="L3" s="9"/>
    </row>
    <row r="4" spans="1:12" ht="25.5" customHeight="1">
      <c r="A4" s="5"/>
      <c r="B4" s="215"/>
      <c r="C4" s="223"/>
      <c r="D4" s="6" t="s">
        <v>14</v>
      </c>
      <c r="E4" s="7">
        <v>52</v>
      </c>
      <c r="F4" s="8"/>
      <c r="G4" s="8">
        <v>16</v>
      </c>
      <c r="H4" s="8">
        <v>36</v>
      </c>
      <c r="I4" s="9">
        <v>36</v>
      </c>
      <c r="J4" s="9">
        <v>36</v>
      </c>
      <c r="K4" s="9">
        <v>52</v>
      </c>
      <c r="L4" s="9"/>
    </row>
    <row r="5" spans="1:12" ht="25.5" customHeight="1">
      <c r="A5" s="5">
        <v>2</v>
      </c>
      <c r="B5" s="215"/>
      <c r="C5" s="223"/>
      <c r="D5" s="6" t="s">
        <v>15</v>
      </c>
      <c r="E5" s="7">
        <v>110</v>
      </c>
      <c r="F5" s="8"/>
      <c r="G5" s="8">
        <v>49</v>
      </c>
      <c r="H5" s="8">
        <v>61</v>
      </c>
      <c r="I5" s="9">
        <v>61</v>
      </c>
      <c r="J5" s="9">
        <v>61</v>
      </c>
      <c r="K5" s="9">
        <v>110</v>
      </c>
      <c r="L5" s="9"/>
    </row>
    <row r="6" spans="1:12" ht="25.5" customHeight="1">
      <c r="A6" s="5">
        <v>3</v>
      </c>
      <c r="B6" s="215"/>
      <c r="C6" s="223"/>
      <c r="D6" s="6" t="s">
        <v>16</v>
      </c>
      <c r="E6" s="7">
        <v>300</v>
      </c>
      <c r="F6" s="8"/>
      <c r="G6" s="8">
        <v>91</v>
      </c>
      <c r="H6" s="8">
        <v>209</v>
      </c>
      <c r="I6" s="9">
        <v>209</v>
      </c>
      <c r="J6" s="9">
        <v>209</v>
      </c>
      <c r="K6" s="9">
        <v>300</v>
      </c>
      <c r="L6" s="9"/>
    </row>
    <row r="7" spans="1:12" ht="25.5" customHeight="1">
      <c r="A7" s="5"/>
      <c r="B7" s="215"/>
      <c r="C7" s="10" t="s">
        <v>17</v>
      </c>
      <c r="D7" s="11"/>
      <c r="E7" s="11">
        <v>591</v>
      </c>
      <c r="F7" s="11"/>
      <c r="G7" s="11">
        <v>190</v>
      </c>
      <c r="H7" s="11">
        <v>401</v>
      </c>
      <c r="I7" s="26">
        <v>401</v>
      </c>
      <c r="J7" s="26">
        <v>401</v>
      </c>
      <c r="K7" s="26">
        <v>591</v>
      </c>
      <c r="L7" s="11"/>
    </row>
    <row r="8" spans="1:12" ht="25.5" customHeight="1">
      <c r="A8" s="5">
        <v>5</v>
      </c>
      <c r="B8" s="215"/>
      <c r="C8" s="214" t="s">
        <v>18</v>
      </c>
      <c r="D8" s="6" t="s">
        <v>19</v>
      </c>
      <c r="E8" s="7">
        <v>10</v>
      </c>
      <c r="F8" s="12"/>
      <c r="G8" s="12">
        <v>1</v>
      </c>
      <c r="H8" s="8">
        <v>9</v>
      </c>
      <c r="I8" s="9">
        <v>9</v>
      </c>
      <c r="J8" s="9">
        <v>9</v>
      </c>
      <c r="K8" s="9">
        <v>10</v>
      </c>
      <c r="L8" s="9"/>
    </row>
    <row r="9" spans="1:12" ht="25.5" customHeight="1">
      <c r="A9" s="5">
        <v>6</v>
      </c>
      <c r="B9" s="215"/>
      <c r="C9" s="214"/>
      <c r="D9" s="6" t="s">
        <v>20</v>
      </c>
      <c r="E9" s="7">
        <v>94</v>
      </c>
      <c r="F9" s="12"/>
      <c r="G9" s="12">
        <v>28</v>
      </c>
      <c r="H9" s="8">
        <v>66</v>
      </c>
      <c r="I9" s="9">
        <v>66</v>
      </c>
      <c r="J9" s="9">
        <v>66</v>
      </c>
      <c r="K9" s="9">
        <v>94</v>
      </c>
      <c r="L9" s="9"/>
    </row>
    <row r="10" spans="1:12" s="2" customFormat="1" ht="25.5" customHeight="1">
      <c r="A10" s="5"/>
      <c r="B10" s="215"/>
      <c r="C10" s="10" t="s">
        <v>21</v>
      </c>
      <c r="D10" s="11"/>
      <c r="E10" s="13">
        <v>104</v>
      </c>
      <c r="F10" s="13"/>
      <c r="G10" s="13">
        <v>29</v>
      </c>
      <c r="H10" s="13">
        <v>75</v>
      </c>
      <c r="I10" s="27">
        <v>75</v>
      </c>
      <c r="J10" s="27">
        <v>75</v>
      </c>
      <c r="K10" s="27">
        <v>104</v>
      </c>
      <c r="L10" s="13"/>
    </row>
    <row r="11" spans="1:12" ht="25.5" customHeight="1">
      <c r="A11" s="5">
        <v>7</v>
      </c>
      <c r="B11" s="215"/>
      <c r="C11" s="214" t="s">
        <v>22</v>
      </c>
      <c r="D11" s="6" t="s">
        <v>23</v>
      </c>
      <c r="E11" s="7">
        <v>224</v>
      </c>
      <c r="F11" s="14"/>
      <c r="G11" s="14">
        <v>119</v>
      </c>
      <c r="H11" s="8">
        <v>105</v>
      </c>
      <c r="I11" s="9">
        <v>105</v>
      </c>
      <c r="J11" s="9">
        <v>105</v>
      </c>
      <c r="K11" s="9">
        <v>224</v>
      </c>
      <c r="L11" s="9"/>
    </row>
    <row r="12" spans="1:12" ht="25.5" customHeight="1">
      <c r="A12" s="5">
        <v>8</v>
      </c>
      <c r="B12" s="215"/>
      <c r="C12" s="214"/>
      <c r="D12" s="6" t="s">
        <v>24</v>
      </c>
      <c r="E12" s="7">
        <v>175</v>
      </c>
      <c r="F12" s="14"/>
      <c r="G12" s="14">
        <v>103</v>
      </c>
      <c r="H12" s="8">
        <v>72</v>
      </c>
      <c r="I12" s="9">
        <v>72</v>
      </c>
      <c r="J12" s="9">
        <v>72</v>
      </c>
      <c r="K12" s="9">
        <v>175</v>
      </c>
      <c r="L12" s="9"/>
    </row>
    <row r="13" spans="1:12" ht="25.5" customHeight="1">
      <c r="A13" s="5"/>
      <c r="B13" s="215"/>
      <c r="C13" s="10" t="s">
        <v>25</v>
      </c>
      <c r="D13" s="11"/>
      <c r="E13" s="11">
        <v>399</v>
      </c>
      <c r="F13" s="11"/>
      <c r="G13" s="11">
        <v>222</v>
      </c>
      <c r="H13" s="11">
        <v>177</v>
      </c>
      <c r="I13" s="26">
        <v>177</v>
      </c>
      <c r="J13" s="26">
        <v>177</v>
      </c>
      <c r="K13" s="27">
        <v>399</v>
      </c>
      <c r="L13" s="11"/>
    </row>
    <row r="14" spans="1:12" ht="25.5" customHeight="1">
      <c r="A14" s="5">
        <v>9</v>
      </c>
      <c r="B14" s="215"/>
      <c r="C14" s="214" t="s">
        <v>26</v>
      </c>
      <c r="D14" s="6" t="s">
        <v>27</v>
      </c>
      <c r="E14" s="7">
        <v>32</v>
      </c>
      <c r="F14" s="9"/>
      <c r="G14" s="9">
        <v>32</v>
      </c>
      <c r="H14" s="9"/>
      <c r="I14" s="9"/>
      <c r="J14" s="9"/>
      <c r="K14" s="9">
        <v>32</v>
      </c>
      <c r="L14" s="9"/>
    </row>
    <row r="15" spans="1:12" ht="25.5" customHeight="1">
      <c r="A15" s="5">
        <v>10</v>
      </c>
      <c r="B15" s="215"/>
      <c r="C15" s="214"/>
      <c r="D15" s="6" t="s">
        <v>28</v>
      </c>
      <c r="E15" s="7">
        <v>18</v>
      </c>
      <c r="F15" s="9"/>
      <c r="G15" s="9">
        <v>18</v>
      </c>
      <c r="H15" s="9"/>
      <c r="I15" s="9"/>
      <c r="J15" s="9"/>
      <c r="K15" s="9">
        <v>18</v>
      </c>
      <c r="L15" s="9"/>
    </row>
    <row r="16" spans="1:12" ht="25.5" customHeight="1">
      <c r="A16" s="5"/>
      <c r="B16" s="215"/>
      <c r="C16" s="10" t="s">
        <v>29</v>
      </c>
      <c r="D16" s="11"/>
      <c r="E16" s="11">
        <v>50</v>
      </c>
      <c r="F16" s="11"/>
      <c r="G16" s="11">
        <v>50</v>
      </c>
      <c r="H16" s="11">
        <v>0</v>
      </c>
      <c r="I16" s="11">
        <v>0</v>
      </c>
      <c r="J16" s="11">
        <v>0</v>
      </c>
      <c r="K16" s="11">
        <v>50</v>
      </c>
      <c r="L16" s="11"/>
    </row>
    <row r="17" spans="1:12" ht="25.5" customHeight="1">
      <c r="A17" s="5">
        <v>12</v>
      </c>
      <c r="B17" s="215"/>
      <c r="C17" s="216" t="s">
        <v>30</v>
      </c>
      <c r="D17" s="6" t="s">
        <v>31</v>
      </c>
      <c r="E17" s="7">
        <v>24</v>
      </c>
      <c r="F17" s="9"/>
      <c r="G17" s="9">
        <v>24</v>
      </c>
      <c r="H17" s="9"/>
      <c r="I17" s="9"/>
      <c r="J17" s="9"/>
      <c r="K17" s="9">
        <v>24</v>
      </c>
      <c r="L17" s="9"/>
    </row>
    <row r="18" spans="1:12" ht="25.5" customHeight="1">
      <c r="A18" s="5">
        <v>13</v>
      </c>
      <c r="B18" s="215"/>
      <c r="C18" s="216"/>
      <c r="D18" s="6" t="s">
        <v>32</v>
      </c>
      <c r="E18" s="7"/>
      <c r="F18" s="9"/>
      <c r="G18" s="9"/>
      <c r="H18" s="9"/>
      <c r="I18" s="9"/>
      <c r="J18" s="9"/>
      <c r="K18" s="9"/>
      <c r="L18" s="9"/>
    </row>
    <row r="19" spans="1:12" ht="25.5" customHeight="1">
      <c r="A19" s="5">
        <v>14</v>
      </c>
      <c r="B19" s="215"/>
      <c r="C19" s="216"/>
      <c r="D19" s="6" t="s">
        <v>33</v>
      </c>
      <c r="E19" s="7"/>
      <c r="F19" s="9"/>
      <c r="G19" s="9"/>
      <c r="H19" s="9"/>
      <c r="I19" s="9"/>
      <c r="J19" s="9"/>
      <c r="K19" s="9"/>
      <c r="L19" s="9"/>
    </row>
    <row r="20" spans="1:12" ht="25.5" customHeight="1">
      <c r="A20" s="5"/>
      <c r="B20" s="215"/>
      <c r="C20" s="10" t="s">
        <v>34</v>
      </c>
      <c r="D20" s="11"/>
      <c r="E20" s="11">
        <v>24</v>
      </c>
      <c r="F20" s="11"/>
      <c r="G20" s="11">
        <v>24</v>
      </c>
      <c r="H20" s="11">
        <v>0</v>
      </c>
      <c r="I20" s="26">
        <v>0</v>
      </c>
      <c r="J20" s="26">
        <v>0</v>
      </c>
      <c r="K20" s="27">
        <v>24</v>
      </c>
      <c r="L20" s="11"/>
    </row>
    <row r="21" spans="1:12" ht="25.5" customHeight="1">
      <c r="A21" s="5">
        <v>15</v>
      </c>
      <c r="B21" s="215"/>
      <c r="C21" s="214" t="s">
        <v>35</v>
      </c>
      <c r="D21" s="6" t="s">
        <v>36</v>
      </c>
      <c r="E21" s="7">
        <v>55</v>
      </c>
      <c r="F21" s="9"/>
      <c r="G21" s="15">
        <v>55</v>
      </c>
      <c r="H21" s="8"/>
      <c r="I21" s="9"/>
      <c r="J21" s="9"/>
      <c r="K21" s="9">
        <v>55</v>
      </c>
      <c r="L21" s="9"/>
    </row>
    <row r="22" spans="1:12" ht="25.5" customHeight="1">
      <c r="A22" s="5">
        <v>16</v>
      </c>
      <c r="B22" s="215"/>
      <c r="C22" s="214"/>
      <c r="D22" s="6" t="s">
        <v>37</v>
      </c>
      <c r="E22" s="7">
        <v>18</v>
      </c>
      <c r="F22" s="9"/>
      <c r="G22" s="9">
        <v>18</v>
      </c>
      <c r="H22" s="8"/>
      <c r="I22" s="9"/>
      <c r="J22" s="9"/>
      <c r="K22" s="9">
        <v>18</v>
      </c>
      <c r="L22" s="9"/>
    </row>
    <row r="23" spans="1:12" ht="25.5" customHeight="1">
      <c r="A23" s="5">
        <v>17</v>
      </c>
      <c r="B23" s="215"/>
      <c r="C23" s="214"/>
      <c r="D23" s="6" t="s">
        <v>38</v>
      </c>
      <c r="E23" s="7"/>
      <c r="F23" s="9"/>
      <c r="G23" s="9"/>
      <c r="H23" s="9"/>
      <c r="I23" s="9"/>
      <c r="J23" s="9"/>
      <c r="K23" s="9"/>
      <c r="L23" s="9"/>
    </row>
    <row r="24" spans="1:12" ht="25.5" customHeight="1">
      <c r="A24" s="5"/>
      <c r="B24" s="215"/>
      <c r="C24" s="10" t="s">
        <v>39</v>
      </c>
      <c r="D24" s="11"/>
      <c r="E24" s="11">
        <v>73</v>
      </c>
      <c r="F24" s="11"/>
      <c r="G24" s="11">
        <v>73</v>
      </c>
      <c r="H24" s="11">
        <v>0</v>
      </c>
      <c r="I24" s="11">
        <v>0</v>
      </c>
      <c r="J24" s="11">
        <v>0</v>
      </c>
      <c r="K24" s="11">
        <v>73</v>
      </c>
      <c r="L24" s="11"/>
    </row>
    <row r="25" spans="1:12" ht="25.5" customHeight="1">
      <c r="A25" s="5">
        <v>20</v>
      </c>
      <c r="B25" s="215"/>
      <c r="C25" s="214" t="s">
        <v>40</v>
      </c>
      <c r="D25" s="6" t="s">
        <v>41</v>
      </c>
      <c r="E25" s="7">
        <v>26</v>
      </c>
      <c r="F25" s="9"/>
      <c r="G25" s="15">
        <v>26</v>
      </c>
      <c r="H25" s="9"/>
      <c r="I25" s="9"/>
      <c r="J25" s="9"/>
      <c r="K25" s="9">
        <v>26</v>
      </c>
      <c r="L25" s="9"/>
    </row>
    <row r="26" spans="1:12" ht="25.5" customHeight="1">
      <c r="A26" s="5"/>
      <c r="B26" s="215"/>
      <c r="C26" s="214"/>
      <c r="D26" s="6" t="s">
        <v>42</v>
      </c>
      <c r="E26" s="9"/>
      <c r="F26" s="9"/>
      <c r="G26" s="9"/>
      <c r="H26" s="9"/>
      <c r="I26" s="9"/>
      <c r="J26" s="9"/>
      <c r="K26" s="9"/>
      <c r="L26" s="9"/>
    </row>
    <row r="27" spans="1:12" ht="25.5" customHeight="1">
      <c r="A27" s="5">
        <v>21</v>
      </c>
      <c r="B27" s="215"/>
      <c r="C27" s="214"/>
      <c r="D27" s="6" t="s">
        <v>40</v>
      </c>
      <c r="E27" s="9"/>
      <c r="F27" s="9"/>
      <c r="G27" s="9"/>
      <c r="H27" s="9"/>
      <c r="I27" s="9"/>
      <c r="J27" s="9"/>
      <c r="K27" s="9"/>
      <c r="L27" s="9"/>
    </row>
    <row r="28" spans="1:12" ht="25.5" customHeight="1">
      <c r="A28" s="5"/>
      <c r="B28" s="215"/>
      <c r="C28" s="10" t="s">
        <v>43</v>
      </c>
      <c r="D28" s="11"/>
      <c r="E28" s="11">
        <v>26</v>
      </c>
      <c r="F28" s="11"/>
      <c r="G28" s="11">
        <v>26</v>
      </c>
      <c r="H28" s="11">
        <v>0</v>
      </c>
      <c r="I28" s="11">
        <v>0</v>
      </c>
      <c r="J28" s="11">
        <v>0</v>
      </c>
      <c r="K28" s="11">
        <v>26</v>
      </c>
      <c r="L28" s="11"/>
    </row>
    <row r="29" spans="1:12" ht="25.5" customHeight="1">
      <c r="A29" s="5">
        <v>22</v>
      </c>
      <c r="B29" s="215"/>
      <c r="C29" s="214" t="s">
        <v>44</v>
      </c>
      <c r="D29" s="6" t="s">
        <v>45</v>
      </c>
      <c r="E29" s="13"/>
      <c r="F29" s="13"/>
      <c r="G29" s="13"/>
      <c r="H29" s="9"/>
      <c r="I29" s="9"/>
      <c r="J29" s="9"/>
      <c r="K29" s="9"/>
      <c r="L29" s="9"/>
    </row>
    <row r="30" spans="1:12" ht="25.5" customHeight="1">
      <c r="A30" s="5">
        <v>23</v>
      </c>
      <c r="B30" s="215"/>
      <c r="C30" s="214"/>
      <c r="D30" s="6" t="s">
        <v>46</v>
      </c>
      <c r="E30" s="16">
        <v>106</v>
      </c>
      <c r="F30" s="13"/>
      <c r="G30" s="13">
        <v>106</v>
      </c>
      <c r="H30" s="9"/>
      <c r="I30" s="9"/>
      <c r="J30" s="9"/>
      <c r="K30" s="9">
        <v>106</v>
      </c>
      <c r="L30" s="9"/>
    </row>
    <row r="31" spans="1:12" ht="25.5" customHeight="1">
      <c r="A31" s="5"/>
      <c r="B31" s="215"/>
      <c r="C31" s="10" t="s">
        <v>47</v>
      </c>
      <c r="D31" s="11"/>
      <c r="E31" s="11">
        <v>106</v>
      </c>
      <c r="F31" s="11"/>
      <c r="G31" s="4">
        <v>106</v>
      </c>
      <c r="H31" s="11">
        <v>0</v>
      </c>
      <c r="I31" s="11">
        <v>0</v>
      </c>
      <c r="J31" s="11">
        <v>0</v>
      </c>
      <c r="K31" s="11">
        <v>106</v>
      </c>
      <c r="L31" s="11"/>
    </row>
    <row r="32" spans="1:12" ht="25.5" customHeight="1">
      <c r="A32" s="5">
        <v>25</v>
      </c>
      <c r="B32" s="215"/>
      <c r="C32" s="214" t="s">
        <v>48</v>
      </c>
      <c r="D32" s="6" t="s">
        <v>49</v>
      </c>
      <c r="E32" s="7">
        <v>104</v>
      </c>
      <c r="F32" s="9"/>
      <c r="G32" s="9">
        <v>104</v>
      </c>
      <c r="H32" s="9"/>
      <c r="I32" s="9"/>
      <c r="J32" s="9"/>
      <c r="K32" s="9">
        <v>104</v>
      </c>
      <c r="L32" s="9"/>
    </row>
    <row r="33" spans="1:12" ht="25.5" customHeight="1">
      <c r="A33" s="5">
        <v>26</v>
      </c>
      <c r="B33" s="215"/>
      <c r="C33" s="214"/>
      <c r="D33" s="6" t="s">
        <v>50</v>
      </c>
      <c r="E33" s="7">
        <v>34</v>
      </c>
      <c r="F33" s="9"/>
      <c r="G33" s="9">
        <v>34</v>
      </c>
      <c r="H33" s="9"/>
      <c r="I33" s="9"/>
      <c r="J33" s="9"/>
      <c r="K33" s="9">
        <v>34</v>
      </c>
      <c r="L33" s="9"/>
    </row>
    <row r="34" spans="1:12" ht="25.5" customHeight="1">
      <c r="A34" s="5"/>
      <c r="B34" s="215"/>
      <c r="C34" s="10" t="s">
        <v>51</v>
      </c>
      <c r="D34" s="11"/>
      <c r="E34" s="4">
        <v>138</v>
      </c>
      <c r="F34" s="4"/>
      <c r="G34" s="4">
        <v>138</v>
      </c>
      <c r="H34" s="4">
        <v>0</v>
      </c>
      <c r="I34" s="4">
        <v>0</v>
      </c>
      <c r="J34" s="4">
        <v>0</v>
      </c>
      <c r="K34" s="4">
        <v>138</v>
      </c>
      <c r="L34" s="4"/>
    </row>
    <row r="35" spans="1:12" ht="25.5" customHeight="1">
      <c r="A35" s="5">
        <v>27</v>
      </c>
      <c r="B35" s="217"/>
      <c r="C35" s="216" t="s">
        <v>67</v>
      </c>
      <c r="D35" s="6" t="s">
        <v>68</v>
      </c>
      <c r="E35" s="7">
        <v>41</v>
      </c>
      <c r="F35" s="9"/>
      <c r="G35" s="9">
        <v>41</v>
      </c>
      <c r="H35" s="9"/>
      <c r="I35" s="9"/>
      <c r="J35" s="9"/>
      <c r="K35" s="9">
        <v>41</v>
      </c>
      <c r="L35" s="9"/>
    </row>
    <row r="36" spans="1:12" ht="25.5" customHeight="1">
      <c r="A36" s="5">
        <v>28</v>
      </c>
      <c r="B36" s="218"/>
      <c r="C36" s="214"/>
      <c r="D36" s="6" t="s">
        <v>69</v>
      </c>
      <c r="E36" s="7">
        <v>40</v>
      </c>
      <c r="F36" s="9"/>
      <c r="G36" s="9">
        <v>40</v>
      </c>
      <c r="H36" s="9"/>
      <c r="I36" s="9"/>
      <c r="J36" s="9"/>
      <c r="K36" s="9">
        <v>40</v>
      </c>
      <c r="L36" s="9"/>
    </row>
    <row r="37" spans="1:12" ht="25.5" customHeight="1">
      <c r="A37" s="5"/>
      <c r="B37" s="219"/>
      <c r="C37" s="10" t="s">
        <v>67</v>
      </c>
      <c r="D37" s="6"/>
      <c r="E37" s="4">
        <v>81</v>
      </c>
      <c r="F37" s="9"/>
      <c r="G37" s="4">
        <v>81</v>
      </c>
      <c r="H37" s="9"/>
      <c r="I37" s="9"/>
      <c r="J37" s="9"/>
      <c r="K37" s="4">
        <v>81</v>
      </c>
      <c r="L37" s="9"/>
    </row>
    <row r="38" spans="1:12" s="2" customFormat="1" ht="25.5" customHeight="1">
      <c r="A38" s="6" t="s">
        <v>52</v>
      </c>
      <c r="B38" s="6"/>
      <c r="C38" s="6"/>
      <c r="D38" s="6"/>
      <c r="E38" s="4">
        <v>1193</v>
      </c>
      <c r="F38" s="4">
        <v>0</v>
      </c>
      <c r="G38" s="4">
        <v>636</v>
      </c>
      <c r="H38" s="25">
        <v>476</v>
      </c>
      <c r="I38" s="25">
        <v>476</v>
      </c>
      <c r="J38" s="25">
        <v>476</v>
      </c>
      <c r="K38" s="25">
        <v>1592</v>
      </c>
      <c r="L38" s="4"/>
    </row>
    <row r="39" spans="1:12" s="18" customFormat="1" ht="21.75" customHeight="1">
      <c r="A39" s="5">
        <v>40</v>
      </c>
      <c r="B39" s="215" t="s">
        <v>53</v>
      </c>
      <c r="C39" s="6" t="s">
        <v>22</v>
      </c>
      <c r="D39" s="5" t="s">
        <v>54</v>
      </c>
      <c r="E39" s="7">
        <v>387</v>
      </c>
      <c r="F39" s="9"/>
      <c r="G39" s="9"/>
      <c r="H39" s="9">
        <v>387</v>
      </c>
      <c r="I39" s="9">
        <v>387</v>
      </c>
      <c r="J39" s="9">
        <v>387</v>
      </c>
      <c r="K39" s="9">
        <v>387</v>
      </c>
      <c r="L39" s="9"/>
    </row>
    <row r="40" spans="1:12" s="17" customFormat="1" ht="21.75" customHeight="1">
      <c r="A40" s="5">
        <v>41</v>
      </c>
      <c r="B40" s="215"/>
      <c r="C40" s="6" t="s">
        <v>35</v>
      </c>
      <c r="D40" s="5" t="s">
        <v>55</v>
      </c>
      <c r="E40" s="7">
        <v>108</v>
      </c>
      <c r="F40" s="9"/>
      <c r="G40" s="9"/>
      <c r="H40" s="9">
        <v>108</v>
      </c>
      <c r="I40" s="9">
        <v>108</v>
      </c>
      <c r="J40" s="9">
        <v>108</v>
      </c>
      <c r="K40" s="9">
        <v>108</v>
      </c>
      <c r="L40" s="9"/>
    </row>
    <row r="41" spans="1:12" s="17" customFormat="1" ht="21.75" customHeight="1">
      <c r="A41" s="5">
        <v>42</v>
      </c>
      <c r="B41" s="215"/>
      <c r="C41" s="214" t="s">
        <v>56</v>
      </c>
      <c r="D41" s="5" t="s">
        <v>57</v>
      </c>
      <c r="E41" s="7">
        <v>40</v>
      </c>
      <c r="F41" s="9"/>
      <c r="G41" s="9"/>
      <c r="H41" s="9">
        <v>40</v>
      </c>
      <c r="I41" s="9"/>
      <c r="J41" s="9"/>
      <c r="K41" s="9">
        <v>40</v>
      </c>
      <c r="L41" s="9"/>
    </row>
    <row r="42" spans="1:12" s="17" customFormat="1" ht="21.75" customHeight="1">
      <c r="A42" s="5"/>
      <c r="B42" s="215"/>
      <c r="C42" s="214"/>
      <c r="D42" s="5" t="s">
        <v>58</v>
      </c>
      <c r="E42" s="7"/>
      <c r="F42" s="9"/>
      <c r="G42" s="9"/>
      <c r="H42" s="9"/>
      <c r="I42" s="9"/>
      <c r="J42" s="9"/>
      <c r="K42" s="9"/>
      <c r="L42" s="9"/>
    </row>
    <row r="43" spans="1:12" s="17" customFormat="1" ht="21.75" customHeight="1">
      <c r="A43" s="5"/>
      <c r="B43" s="215"/>
      <c r="C43" s="214"/>
      <c r="D43" s="5" t="s">
        <v>59</v>
      </c>
      <c r="E43" s="7"/>
      <c r="F43" s="9"/>
      <c r="G43" s="9"/>
      <c r="H43" s="9"/>
      <c r="I43" s="9"/>
      <c r="J43" s="9"/>
      <c r="K43" s="9"/>
      <c r="L43" s="9"/>
    </row>
    <row r="44" spans="1:12" s="17" customFormat="1" ht="21.75" customHeight="1">
      <c r="A44" s="5">
        <v>43</v>
      </c>
      <c r="B44" s="215"/>
      <c r="C44" s="6" t="s">
        <v>48</v>
      </c>
      <c r="D44" s="5" t="s">
        <v>60</v>
      </c>
      <c r="E44" s="7">
        <v>91</v>
      </c>
      <c r="F44" s="9"/>
      <c r="G44" s="9"/>
      <c r="H44" s="9">
        <v>91</v>
      </c>
      <c r="I44" s="9">
        <v>91</v>
      </c>
      <c r="J44" s="9">
        <v>91</v>
      </c>
      <c r="K44" s="9">
        <v>91</v>
      </c>
      <c r="L44" s="9"/>
    </row>
    <row r="45" spans="1:12" s="19" customFormat="1" ht="21.75" customHeight="1">
      <c r="A45" s="5"/>
      <c r="B45" s="215"/>
      <c r="C45" s="6" t="s">
        <v>21</v>
      </c>
      <c r="D45" s="5" t="s">
        <v>61</v>
      </c>
      <c r="E45" s="7">
        <v>146</v>
      </c>
      <c r="F45" s="9"/>
      <c r="G45" s="9"/>
      <c r="H45" s="9">
        <v>146</v>
      </c>
      <c r="I45" s="9">
        <v>146</v>
      </c>
      <c r="J45" s="9">
        <v>146</v>
      </c>
      <c r="K45" s="9">
        <v>146</v>
      </c>
      <c r="L45" s="9"/>
    </row>
    <row r="46" spans="1:12" s="20" customFormat="1" ht="21.75" customHeight="1">
      <c r="A46" s="5">
        <v>44</v>
      </c>
      <c r="B46" s="215"/>
      <c r="C46" s="6" t="s">
        <v>40</v>
      </c>
      <c r="D46" s="5" t="s">
        <v>62</v>
      </c>
      <c r="E46" s="9"/>
      <c r="F46" s="9"/>
      <c r="G46" s="9"/>
      <c r="H46" s="9"/>
      <c r="I46" s="9"/>
      <c r="J46" s="9"/>
      <c r="K46" s="9"/>
      <c r="L46" s="9"/>
    </row>
    <row r="47" spans="1:12" s="2" customFormat="1" ht="21.75" customHeight="1">
      <c r="A47" s="214" t="s">
        <v>63</v>
      </c>
      <c r="B47" s="214"/>
      <c r="C47" s="214"/>
      <c r="D47" s="214"/>
      <c r="E47" s="4">
        <v>772</v>
      </c>
      <c r="F47" s="4">
        <v>0</v>
      </c>
      <c r="G47" s="4">
        <v>0</v>
      </c>
      <c r="H47" s="25">
        <v>772</v>
      </c>
      <c r="I47" s="25">
        <v>772</v>
      </c>
      <c r="J47" s="25">
        <v>772</v>
      </c>
      <c r="K47" s="25">
        <v>772</v>
      </c>
      <c r="L47" s="4"/>
    </row>
    <row r="48" spans="1:12" s="2" customFormat="1" ht="21.75" customHeight="1">
      <c r="A48" s="214" t="s">
        <v>64</v>
      </c>
      <c r="B48" s="214"/>
      <c r="C48" s="214"/>
      <c r="D48" s="214"/>
      <c r="E48" s="4">
        <v>1965</v>
      </c>
      <c r="F48" s="4">
        <v>0</v>
      </c>
      <c r="G48" s="4">
        <v>636</v>
      </c>
      <c r="H48" s="4">
        <v>1248</v>
      </c>
      <c r="I48" s="4">
        <v>1248</v>
      </c>
      <c r="J48" s="4">
        <v>1248</v>
      </c>
      <c r="K48" s="4">
        <v>2364</v>
      </c>
      <c r="L48" s="4"/>
    </row>
    <row r="49" spans="1:12" s="2" customFormat="1" ht="21.75" customHeight="1">
      <c r="A49" s="21"/>
      <c r="B49" s="21"/>
      <c r="C49" s="21"/>
      <c r="D49" s="21"/>
      <c r="E49" s="21"/>
      <c r="F49" s="21"/>
      <c r="G49" s="22"/>
      <c r="H49" s="22"/>
      <c r="I49" s="22"/>
      <c r="J49" s="22"/>
      <c r="K49" s="22"/>
      <c r="L49" s="22"/>
    </row>
    <row r="50" spans="5:12" s="23" customFormat="1" ht="27.75" customHeight="1">
      <c r="E50" s="24"/>
      <c r="F50" s="24"/>
      <c r="G50" s="24"/>
      <c r="H50" s="24"/>
      <c r="I50" s="24"/>
      <c r="J50" s="24"/>
      <c r="K50" s="24"/>
      <c r="L50" s="24"/>
    </row>
    <row r="51" spans="4:12" s="23" customFormat="1" ht="27.75" customHeight="1">
      <c r="D51" s="23" t="s">
        <v>65</v>
      </c>
      <c r="E51" s="24"/>
      <c r="F51" s="24"/>
      <c r="G51" s="24"/>
      <c r="H51" s="24"/>
      <c r="I51" s="24"/>
      <c r="J51" s="24"/>
      <c r="K51" s="24"/>
      <c r="L51" s="24"/>
    </row>
    <row r="52" ht="27.75" customHeight="1"/>
    <row r="53" ht="27.75" customHeight="1"/>
    <row r="54" ht="27.75" customHeight="1"/>
    <row r="55" ht="27.75" customHeight="1"/>
  </sheetData>
  <sheetProtection/>
  <mergeCells count="18">
    <mergeCell ref="A47:D47"/>
    <mergeCell ref="A48:D48"/>
    <mergeCell ref="C29:C30"/>
    <mergeCell ref="C32:C33"/>
    <mergeCell ref="B35:B37"/>
    <mergeCell ref="C35:C36"/>
    <mergeCell ref="B39:B46"/>
    <mergeCell ref="C41:C43"/>
    <mergeCell ref="A1:L1"/>
    <mergeCell ref="E2:F2"/>
    <mergeCell ref="B3:B34"/>
    <mergeCell ref="C3:C6"/>
    <mergeCell ref="C8:C9"/>
    <mergeCell ref="C11:C12"/>
    <mergeCell ref="C14:C15"/>
    <mergeCell ref="C17:C19"/>
    <mergeCell ref="C21:C23"/>
    <mergeCell ref="C25:C27"/>
  </mergeCells>
  <conditionalFormatting sqref="E47:F49 G47:L48 E39:F39 E38:L38 A7 C13:D13 E11:G13 C28:L28 C24:L24 C16:L16 C20:L20 C7:IV7 C10:L10 H13:L13 C34:L34 C31:L31">
    <cfRule type="cellIs" priority="4" dxfId="0" operator="equal" stopIfTrue="1">
      <formula>0</formula>
    </cfRule>
  </conditionalFormatting>
  <conditionalFormatting sqref="E37">
    <cfRule type="cellIs" priority="3" dxfId="0" operator="equal" stopIfTrue="1">
      <formula>0</formula>
    </cfRule>
  </conditionalFormatting>
  <conditionalFormatting sqref="G37">
    <cfRule type="cellIs" priority="2" dxfId="0" operator="equal" stopIfTrue="1">
      <formula>0</formula>
    </cfRule>
  </conditionalFormatting>
  <conditionalFormatting sqref="K37">
    <cfRule type="cellIs" priority="1" dxfId="0" operator="equal" stopIfTrue="1">
      <formula>0</formula>
    </cfRule>
  </conditionalFormatting>
  <printOptions horizontalCentered="1"/>
  <pageMargins left="0" right="0" top="0.18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28.5" customHeight="1"/>
  <cols>
    <col min="1" max="1" width="10.28125" style="30" customWidth="1"/>
    <col min="2" max="2" width="21.421875" style="30" customWidth="1"/>
    <col min="3" max="3" width="4.421875" style="30" customWidth="1"/>
    <col min="4" max="4" width="6.140625" style="30" customWidth="1"/>
    <col min="5" max="5" width="9.28125" style="30" customWidth="1"/>
    <col min="6" max="6" width="4.57421875" style="37" customWidth="1"/>
    <col min="7" max="7" width="5.7109375" style="30" customWidth="1"/>
    <col min="8" max="8" width="17.28125" style="30" customWidth="1"/>
    <col min="9" max="9" width="6.00390625" style="30" customWidth="1"/>
    <col min="10" max="10" width="4.57421875" style="30" customWidth="1"/>
    <col min="11" max="11" width="11.28125" style="29" bestFit="1" customWidth="1"/>
    <col min="12" max="21" width="0" style="30" hidden="1" customWidth="1"/>
    <col min="22" max="22" width="5.28125" style="30" customWidth="1"/>
    <col min="23" max="23" width="5.8515625" style="30" customWidth="1"/>
    <col min="24" max="24" width="11.28125" style="29" bestFit="1" customWidth="1"/>
    <col min="25" max="34" width="0" style="30" hidden="1" customWidth="1"/>
    <col min="35" max="35" width="7.57421875" style="30" customWidth="1"/>
    <col min="36" max="36" width="6.8515625" style="30" customWidth="1"/>
    <col min="37" max="37" width="11.28125" style="29" bestFit="1" customWidth="1"/>
    <col min="38" max="38" width="6.28125" style="30" customWidth="1"/>
    <col min="39" max="16384" width="9.140625" style="30" customWidth="1"/>
  </cols>
  <sheetData>
    <row r="1" spans="1:35" ht="20.25" customHeight="1">
      <c r="A1" s="28" t="s">
        <v>70</v>
      </c>
      <c r="B1" s="29"/>
      <c r="C1" s="102"/>
      <c r="E1" s="103" t="s">
        <v>128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AI1" s="94"/>
    </row>
    <row r="2" spans="1:35" ht="17.25" customHeight="1">
      <c r="A2" s="31" t="s">
        <v>71</v>
      </c>
      <c r="B2" s="31"/>
      <c r="C2" s="3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I2" s="94"/>
    </row>
    <row r="3" ht="9.75" customHeight="1" thickBot="1"/>
    <row r="4" spans="2:38" s="32" customFormat="1" ht="54.75" customHeight="1" thickBot="1">
      <c r="B4" s="104" t="s">
        <v>72</v>
      </c>
      <c r="C4" s="33" t="s">
        <v>124</v>
      </c>
      <c r="D4" s="105" t="s">
        <v>73</v>
      </c>
      <c r="E4" s="105" t="s">
        <v>74</v>
      </c>
      <c r="F4" s="106" t="s">
        <v>122</v>
      </c>
      <c r="G4" s="106" t="s">
        <v>116</v>
      </c>
      <c r="H4" s="38" t="s">
        <v>75</v>
      </c>
      <c r="I4" s="106" t="s">
        <v>76</v>
      </c>
      <c r="J4" s="33" t="s">
        <v>77</v>
      </c>
      <c r="K4" s="33" t="s">
        <v>78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106" t="s">
        <v>79</v>
      </c>
      <c r="W4" s="33" t="s">
        <v>77</v>
      </c>
      <c r="X4" s="33" t="s">
        <v>78</v>
      </c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106" t="s">
        <v>120</v>
      </c>
      <c r="AJ4" s="33" t="s">
        <v>77</v>
      </c>
      <c r="AK4" s="33" t="s">
        <v>78</v>
      </c>
      <c r="AL4" s="151" t="s">
        <v>123</v>
      </c>
    </row>
    <row r="5" spans="2:38" ht="24.75" customHeight="1" thickBot="1">
      <c r="B5" s="91" t="s">
        <v>54</v>
      </c>
      <c r="C5" s="276" t="s">
        <v>53</v>
      </c>
      <c r="D5" s="273" t="s">
        <v>99</v>
      </c>
      <c r="E5" s="86">
        <v>387</v>
      </c>
      <c r="F5" s="87" t="s">
        <v>110</v>
      </c>
      <c r="G5" s="88" t="s">
        <v>94</v>
      </c>
      <c r="H5" s="89"/>
      <c r="I5" s="89" t="s">
        <v>80</v>
      </c>
      <c r="J5" s="89" t="s">
        <v>91</v>
      </c>
      <c r="K5" s="90">
        <v>41021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89" t="s">
        <v>82</v>
      </c>
      <c r="W5" s="89" t="s">
        <v>91</v>
      </c>
      <c r="X5" s="90">
        <v>41021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137"/>
      <c r="AJ5" s="137"/>
      <c r="AK5" s="138"/>
      <c r="AL5" s="270" t="s">
        <v>114</v>
      </c>
    </row>
    <row r="6" spans="2:41" ht="14.25" customHeight="1">
      <c r="B6" s="80" t="s">
        <v>98</v>
      </c>
      <c r="C6" s="277"/>
      <c r="D6" s="274"/>
      <c r="E6" s="82">
        <v>108</v>
      </c>
      <c r="F6" s="260">
        <v>1</v>
      </c>
      <c r="G6" s="260" t="s">
        <v>94</v>
      </c>
      <c r="H6" s="263" t="s">
        <v>119</v>
      </c>
      <c r="I6" s="260" t="s">
        <v>95</v>
      </c>
      <c r="J6" s="260" t="s">
        <v>91</v>
      </c>
      <c r="K6" s="266">
        <v>41021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260" t="s">
        <v>95</v>
      </c>
      <c r="W6" s="260" t="s">
        <v>96</v>
      </c>
      <c r="X6" s="266">
        <v>41023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278"/>
      <c r="AJ6" s="278"/>
      <c r="AK6" s="281"/>
      <c r="AL6" s="271"/>
      <c r="AN6" s="135" t="s">
        <v>117</v>
      </c>
      <c r="AO6" s="136" t="s">
        <v>118</v>
      </c>
    </row>
    <row r="7" spans="2:38" ht="14.25" customHeight="1">
      <c r="B7" s="81" t="s">
        <v>60</v>
      </c>
      <c r="C7" s="277"/>
      <c r="D7" s="274"/>
      <c r="E7" s="83">
        <v>91</v>
      </c>
      <c r="F7" s="261"/>
      <c r="G7" s="261"/>
      <c r="H7" s="264"/>
      <c r="I7" s="261"/>
      <c r="J7" s="261"/>
      <c r="K7" s="261"/>
      <c r="L7" s="70"/>
      <c r="M7" s="70"/>
      <c r="N7" s="70"/>
      <c r="O7" s="70"/>
      <c r="P7" s="70"/>
      <c r="Q7" s="70"/>
      <c r="R7" s="70"/>
      <c r="S7" s="70"/>
      <c r="T7" s="70"/>
      <c r="U7" s="70"/>
      <c r="V7" s="261"/>
      <c r="W7" s="261"/>
      <c r="X7" s="261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279"/>
      <c r="AJ7" s="279"/>
      <c r="AK7" s="279"/>
      <c r="AL7" s="271"/>
    </row>
    <row r="8" spans="2:38" ht="14.25" customHeight="1">
      <c r="B8" s="139" t="s">
        <v>61</v>
      </c>
      <c r="C8" s="277"/>
      <c r="D8" s="274"/>
      <c r="E8" s="84">
        <v>146</v>
      </c>
      <c r="F8" s="261"/>
      <c r="G8" s="261"/>
      <c r="H8" s="264"/>
      <c r="I8" s="261"/>
      <c r="J8" s="261"/>
      <c r="K8" s="261"/>
      <c r="L8" s="70"/>
      <c r="M8" s="70"/>
      <c r="N8" s="70"/>
      <c r="O8" s="70"/>
      <c r="P8" s="70"/>
      <c r="Q8" s="70"/>
      <c r="R8" s="70"/>
      <c r="S8" s="70"/>
      <c r="T8" s="70"/>
      <c r="U8" s="70"/>
      <c r="V8" s="261"/>
      <c r="W8" s="261"/>
      <c r="X8" s="261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279"/>
      <c r="AJ8" s="279"/>
      <c r="AK8" s="279"/>
      <c r="AL8" s="271"/>
    </row>
    <row r="9" spans="2:38" ht="14.25" customHeight="1" thickBot="1">
      <c r="B9" s="139" t="s">
        <v>102</v>
      </c>
      <c r="C9" s="277"/>
      <c r="D9" s="274"/>
      <c r="E9" s="85">
        <v>41</v>
      </c>
      <c r="F9" s="262"/>
      <c r="G9" s="262"/>
      <c r="H9" s="265"/>
      <c r="I9" s="262"/>
      <c r="J9" s="262"/>
      <c r="K9" s="262"/>
      <c r="L9" s="71"/>
      <c r="M9" s="71"/>
      <c r="N9" s="71"/>
      <c r="O9" s="71"/>
      <c r="P9" s="71"/>
      <c r="Q9" s="71"/>
      <c r="R9" s="71"/>
      <c r="S9" s="71"/>
      <c r="T9" s="71"/>
      <c r="U9" s="71"/>
      <c r="V9" s="262"/>
      <c r="W9" s="262"/>
      <c r="X9" s="262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280"/>
      <c r="AJ9" s="280"/>
      <c r="AK9" s="280"/>
      <c r="AL9" s="271"/>
    </row>
    <row r="10" spans="2:38" ht="6.75" customHeight="1" thickBot="1">
      <c r="B10" s="140"/>
      <c r="C10" s="100"/>
      <c r="D10" s="274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75"/>
      <c r="AJ10" s="75"/>
      <c r="AK10" s="76"/>
      <c r="AL10" s="271"/>
    </row>
    <row r="11" spans="2:38" ht="14.25" customHeight="1">
      <c r="B11" s="141" t="s">
        <v>83</v>
      </c>
      <c r="C11" s="267" t="s">
        <v>11</v>
      </c>
      <c r="D11" s="274"/>
      <c r="E11" s="107">
        <v>55</v>
      </c>
      <c r="F11" s="249">
        <v>1</v>
      </c>
      <c r="G11" s="252" t="s">
        <v>121</v>
      </c>
      <c r="H11" s="284" t="s">
        <v>125</v>
      </c>
      <c r="I11" s="249" t="s">
        <v>95</v>
      </c>
      <c r="J11" s="249" t="s">
        <v>101</v>
      </c>
      <c r="K11" s="253">
        <v>41025</v>
      </c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 t="s">
        <v>95</v>
      </c>
      <c r="W11" s="249" t="s">
        <v>100</v>
      </c>
      <c r="X11" s="253">
        <v>41026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249" t="s">
        <v>95</v>
      </c>
      <c r="AJ11" s="249" t="s">
        <v>91</v>
      </c>
      <c r="AK11" s="253">
        <v>41035</v>
      </c>
      <c r="AL11" s="271"/>
    </row>
    <row r="12" spans="2:38" ht="14.25" customHeight="1">
      <c r="B12" s="141" t="s">
        <v>84</v>
      </c>
      <c r="C12" s="268"/>
      <c r="D12" s="274"/>
      <c r="E12" s="108">
        <v>18</v>
      </c>
      <c r="F12" s="250"/>
      <c r="G12" s="250"/>
      <c r="H12" s="285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50"/>
      <c r="AJ12" s="250"/>
      <c r="AK12" s="282"/>
      <c r="AL12" s="271"/>
    </row>
    <row r="13" spans="2:38" ht="14.25" customHeight="1">
      <c r="B13" s="141" t="s">
        <v>85</v>
      </c>
      <c r="C13" s="268"/>
      <c r="D13" s="274"/>
      <c r="E13" s="108">
        <v>26</v>
      </c>
      <c r="F13" s="250"/>
      <c r="G13" s="250"/>
      <c r="H13" s="285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250"/>
      <c r="AJ13" s="250"/>
      <c r="AK13" s="282"/>
      <c r="AL13" s="271"/>
    </row>
    <row r="14" spans="2:38" s="42" customFormat="1" ht="14.25" customHeight="1">
      <c r="B14" s="141" t="s">
        <v>86</v>
      </c>
      <c r="C14" s="268"/>
      <c r="D14" s="274"/>
      <c r="E14" s="109">
        <v>104</v>
      </c>
      <c r="F14" s="250"/>
      <c r="G14" s="250"/>
      <c r="H14" s="285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250"/>
      <c r="AJ14" s="250"/>
      <c r="AK14" s="282"/>
      <c r="AL14" s="271"/>
    </row>
    <row r="15" spans="2:38" ht="14.25" customHeight="1">
      <c r="B15" s="141" t="s">
        <v>87</v>
      </c>
      <c r="C15" s="268"/>
      <c r="D15" s="274"/>
      <c r="E15" s="108">
        <v>34</v>
      </c>
      <c r="F15" s="250"/>
      <c r="G15" s="250"/>
      <c r="H15" s="285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250"/>
      <c r="AJ15" s="250"/>
      <c r="AK15" s="282"/>
      <c r="AL15" s="271"/>
    </row>
    <row r="16" spans="2:38" ht="14.25" customHeight="1">
      <c r="B16" s="141" t="s">
        <v>103</v>
      </c>
      <c r="C16" s="268"/>
      <c r="D16" s="274"/>
      <c r="E16" s="110">
        <v>32</v>
      </c>
      <c r="F16" s="250"/>
      <c r="G16" s="250"/>
      <c r="H16" s="285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50"/>
      <c r="AJ16" s="250"/>
      <c r="AK16" s="282"/>
      <c r="AL16" s="271"/>
    </row>
    <row r="17" spans="2:38" ht="14.25" customHeight="1" thickBot="1">
      <c r="B17" s="141" t="s">
        <v>104</v>
      </c>
      <c r="C17" s="268"/>
      <c r="D17" s="274"/>
      <c r="E17" s="111">
        <v>18</v>
      </c>
      <c r="F17" s="250"/>
      <c r="G17" s="250"/>
      <c r="H17" s="285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250"/>
      <c r="AJ17" s="250"/>
      <c r="AK17" s="282"/>
      <c r="AL17" s="271"/>
    </row>
    <row r="18" spans="2:38" ht="14.25" customHeight="1" thickBot="1">
      <c r="B18" s="141" t="s">
        <v>31</v>
      </c>
      <c r="C18" s="268"/>
      <c r="D18" s="274"/>
      <c r="E18" s="112">
        <v>24</v>
      </c>
      <c r="F18" s="251"/>
      <c r="G18" s="251"/>
      <c r="H18" s="285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251"/>
      <c r="AJ18" s="251"/>
      <c r="AK18" s="283"/>
      <c r="AL18" s="271"/>
    </row>
    <row r="19" spans="2:38" ht="6" customHeight="1" thickBot="1">
      <c r="B19" s="142"/>
      <c r="C19" s="268"/>
      <c r="D19" s="274"/>
      <c r="E19" s="77"/>
      <c r="F19" s="77"/>
      <c r="G19" s="69"/>
      <c r="H19" s="285"/>
      <c r="I19" s="35"/>
      <c r="J19" s="36"/>
      <c r="K19" s="52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36"/>
      <c r="X19" s="47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49"/>
      <c r="AJ19" s="36"/>
      <c r="AK19" s="47"/>
      <c r="AL19" s="271"/>
    </row>
    <row r="20" spans="2:38" ht="14.25" customHeight="1" thickBot="1">
      <c r="B20" s="143" t="s">
        <v>105</v>
      </c>
      <c r="C20" s="268"/>
      <c r="D20" s="274"/>
      <c r="E20" s="113">
        <v>224</v>
      </c>
      <c r="F20" s="224">
        <v>1</v>
      </c>
      <c r="G20" s="254" t="s">
        <v>121</v>
      </c>
      <c r="H20" s="285"/>
      <c r="I20" s="224" t="s">
        <v>95</v>
      </c>
      <c r="J20" s="224" t="s">
        <v>81</v>
      </c>
      <c r="K20" s="226">
        <v>41027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 t="s">
        <v>95</v>
      </c>
      <c r="W20" s="224" t="s">
        <v>91</v>
      </c>
      <c r="X20" s="226">
        <v>41028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224" t="s">
        <v>95</v>
      </c>
      <c r="AJ20" s="224" t="s">
        <v>101</v>
      </c>
      <c r="AK20" s="226">
        <v>41039</v>
      </c>
      <c r="AL20" s="271"/>
    </row>
    <row r="21" spans="2:38" ht="14.25" customHeight="1" thickBot="1">
      <c r="B21" s="144" t="s">
        <v>106</v>
      </c>
      <c r="C21" s="268"/>
      <c r="D21" s="274"/>
      <c r="E21" s="114">
        <v>175</v>
      </c>
      <c r="F21" s="225"/>
      <c r="G21" s="255"/>
      <c r="H21" s="28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225"/>
      <c r="AJ21" s="225"/>
      <c r="AK21" s="225"/>
      <c r="AL21" s="271"/>
    </row>
    <row r="22" spans="2:38" ht="2.25" customHeight="1" thickBot="1">
      <c r="B22" s="142"/>
      <c r="C22" s="268"/>
      <c r="D22" s="274"/>
      <c r="E22" s="46"/>
      <c r="F22" s="46"/>
      <c r="G22" s="36"/>
      <c r="H22" s="285"/>
      <c r="I22" s="35"/>
      <c r="J22" s="46"/>
      <c r="K22" s="52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6"/>
      <c r="X22" s="47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49"/>
      <c r="AJ22" s="46"/>
      <c r="AK22" s="47"/>
      <c r="AL22" s="271"/>
    </row>
    <row r="23" spans="2:38" ht="14.25" customHeight="1" thickBot="1">
      <c r="B23" s="145" t="s">
        <v>90</v>
      </c>
      <c r="C23" s="268"/>
      <c r="D23" s="274"/>
      <c r="E23" s="115">
        <v>110</v>
      </c>
      <c r="F23" s="244">
        <v>1</v>
      </c>
      <c r="G23" s="248" t="s">
        <v>121</v>
      </c>
      <c r="H23" s="285"/>
      <c r="I23" s="227" t="s">
        <v>80</v>
      </c>
      <c r="J23" s="227" t="s">
        <v>91</v>
      </c>
      <c r="K23" s="236">
        <v>41028</v>
      </c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 t="s">
        <v>82</v>
      </c>
      <c r="W23" s="227" t="s">
        <v>91</v>
      </c>
      <c r="X23" s="230">
        <v>41028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233" t="s">
        <v>95</v>
      </c>
      <c r="AJ23" s="227" t="s">
        <v>100</v>
      </c>
      <c r="AK23" s="230">
        <v>41040</v>
      </c>
      <c r="AL23" s="271"/>
    </row>
    <row r="24" spans="2:38" ht="14.25" customHeight="1" thickBot="1">
      <c r="B24" s="146" t="s">
        <v>89</v>
      </c>
      <c r="C24" s="268"/>
      <c r="D24" s="274"/>
      <c r="E24" s="116">
        <v>52</v>
      </c>
      <c r="F24" s="245"/>
      <c r="G24" s="234"/>
      <c r="H24" s="285"/>
      <c r="I24" s="228"/>
      <c r="J24" s="228"/>
      <c r="K24" s="228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28"/>
      <c r="X24" s="231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234"/>
      <c r="AJ24" s="228"/>
      <c r="AK24" s="231"/>
      <c r="AL24" s="271"/>
    </row>
    <row r="25" spans="2:38" ht="14.25" customHeight="1" thickBot="1">
      <c r="B25" s="147" t="s">
        <v>88</v>
      </c>
      <c r="C25" s="268"/>
      <c r="D25" s="274"/>
      <c r="E25" s="117">
        <v>129</v>
      </c>
      <c r="F25" s="246"/>
      <c r="G25" s="235"/>
      <c r="H25" s="286"/>
      <c r="I25" s="229"/>
      <c r="J25" s="229"/>
      <c r="K25" s="229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29"/>
      <c r="X25" s="23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235"/>
      <c r="AJ25" s="229"/>
      <c r="AK25" s="232"/>
      <c r="AL25" s="271"/>
    </row>
    <row r="26" spans="2:38" ht="4.5" customHeight="1" thickBot="1">
      <c r="B26" s="142"/>
      <c r="C26" s="268"/>
      <c r="D26" s="274"/>
      <c r="E26" s="36"/>
      <c r="F26" s="46"/>
      <c r="G26" s="68"/>
      <c r="H26" s="36"/>
      <c r="I26" s="95"/>
      <c r="J26" s="96"/>
      <c r="K26" s="97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5"/>
      <c r="W26" s="96"/>
      <c r="X26" s="97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95"/>
      <c r="AJ26" s="96"/>
      <c r="AK26" s="97"/>
      <c r="AL26" s="271"/>
    </row>
    <row r="27" spans="2:38" ht="22.5" customHeight="1" thickBot="1">
      <c r="B27" s="148" t="s">
        <v>111</v>
      </c>
      <c r="C27" s="268"/>
      <c r="D27" s="274"/>
      <c r="E27" s="118">
        <v>300</v>
      </c>
      <c r="F27" s="118">
        <v>1</v>
      </c>
      <c r="G27" s="126" t="s">
        <v>121</v>
      </c>
      <c r="H27" s="287" t="s">
        <v>126</v>
      </c>
      <c r="I27" s="119" t="s">
        <v>95</v>
      </c>
      <c r="J27" s="119" t="s">
        <v>101</v>
      </c>
      <c r="K27" s="120">
        <v>36649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19" t="s">
        <v>80</v>
      </c>
      <c r="W27" s="119" t="s">
        <v>91</v>
      </c>
      <c r="X27" s="120">
        <v>36652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119" t="s">
        <v>82</v>
      </c>
      <c r="AJ27" s="119" t="s">
        <v>91</v>
      </c>
      <c r="AK27" s="120">
        <v>36652</v>
      </c>
      <c r="AL27" s="271"/>
    </row>
    <row r="28" spans="2:38" s="1" customFormat="1" ht="5.25" customHeight="1" thickBot="1">
      <c r="B28" s="149"/>
      <c r="C28" s="268"/>
      <c r="D28" s="274"/>
      <c r="E28" s="78"/>
      <c r="F28" s="98"/>
      <c r="G28" s="122"/>
      <c r="H28" s="288"/>
      <c r="I28" s="123"/>
      <c r="J28" s="123"/>
      <c r="K28" s="124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123"/>
      <c r="W28" s="123"/>
      <c r="X28" s="125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23"/>
      <c r="AJ28" s="123"/>
      <c r="AK28" s="125"/>
      <c r="AL28" s="271"/>
    </row>
    <row r="29" spans="2:38" ht="14.25" customHeight="1">
      <c r="B29" s="150" t="s">
        <v>107</v>
      </c>
      <c r="C29" s="268"/>
      <c r="D29" s="274"/>
      <c r="E29" s="132">
        <v>106</v>
      </c>
      <c r="F29" s="240">
        <v>1</v>
      </c>
      <c r="G29" s="247" t="s">
        <v>121</v>
      </c>
      <c r="H29" s="288"/>
      <c r="I29" s="240" t="s">
        <v>95</v>
      </c>
      <c r="J29" s="240" t="s">
        <v>100</v>
      </c>
      <c r="K29" s="243">
        <v>41033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40" t="s">
        <v>95</v>
      </c>
      <c r="W29" s="240" t="s">
        <v>81</v>
      </c>
      <c r="X29" s="257">
        <v>41034</v>
      </c>
      <c r="Y29" s="55"/>
      <c r="Z29" s="56"/>
      <c r="AA29" s="56"/>
      <c r="AB29" s="56"/>
      <c r="AC29" s="56"/>
      <c r="AD29" s="56"/>
      <c r="AE29" s="56"/>
      <c r="AF29" s="56"/>
      <c r="AG29" s="56"/>
      <c r="AH29" s="57"/>
      <c r="AI29" s="240" t="s">
        <v>95</v>
      </c>
      <c r="AJ29" s="240" t="s">
        <v>96</v>
      </c>
      <c r="AK29" s="257">
        <v>41037</v>
      </c>
      <c r="AL29" s="271"/>
    </row>
    <row r="30" spans="2:38" ht="14.25" customHeight="1">
      <c r="B30" s="130" t="s">
        <v>108</v>
      </c>
      <c r="C30" s="268"/>
      <c r="D30" s="274"/>
      <c r="E30" s="133">
        <v>94</v>
      </c>
      <c r="F30" s="241"/>
      <c r="G30" s="241"/>
      <c r="H30" s="288"/>
      <c r="I30" s="241"/>
      <c r="J30" s="241"/>
      <c r="K30" s="241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41"/>
      <c r="W30" s="241"/>
      <c r="X30" s="258"/>
      <c r="Y30" s="58"/>
      <c r="Z30" s="59"/>
      <c r="AA30" s="59"/>
      <c r="AB30" s="59"/>
      <c r="AC30" s="59"/>
      <c r="AD30" s="59"/>
      <c r="AE30" s="59"/>
      <c r="AF30" s="59"/>
      <c r="AG30" s="59"/>
      <c r="AH30" s="60"/>
      <c r="AI30" s="241"/>
      <c r="AJ30" s="241"/>
      <c r="AK30" s="258"/>
      <c r="AL30" s="271"/>
    </row>
    <row r="31" spans="2:38" ht="14.25" customHeight="1" thickBot="1">
      <c r="B31" s="130" t="s">
        <v>109</v>
      </c>
      <c r="C31" s="268"/>
      <c r="D31" s="274"/>
      <c r="E31" s="133">
        <v>10</v>
      </c>
      <c r="F31" s="241"/>
      <c r="G31" s="241"/>
      <c r="H31" s="288"/>
      <c r="I31" s="241"/>
      <c r="J31" s="241"/>
      <c r="K31" s="241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41"/>
      <c r="W31" s="241"/>
      <c r="X31" s="258"/>
      <c r="Y31" s="61"/>
      <c r="Z31" s="62"/>
      <c r="AA31" s="62"/>
      <c r="AB31" s="62"/>
      <c r="AC31" s="62"/>
      <c r="AD31" s="62"/>
      <c r="AE31" s="62"/>
      <c r="AF31" s="62"/>
      <c r="AG31" s="62"/>
      <c r="AH31" s="63"/>
      <c r="AI31" s="241"/>
      <c r="AJ31" s="241"/>
      <c r="AK31" s="258"/>
      <c r="AL31" s="271"/>
    </row>
    <row r="32" spans="2:38" ht="14.25" customHeight="1">
      <c r="B32" s="130" t="s">
        <v>112</v>
      </c>
      <c r="C32" s="268"/>
      <c r="D32" s="274"/>
      <c r="E32" s="133">
        <v>40</v>
      </c>
      <c r="F32" s="241"/>
      <c r="G32" s="241"/>
      <c r="H32" s="288"/>
      <c r="I32" s="241"/>
      <c r="J32" s="241"/>
      <c r="K32" s="241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41"/>
      <c r="W32" s="241"/>
      <c r="X32" s="258"/>
      <c r="AI32" s="241"/>
      <c r="AJ32" s="241"/>
      <c r="AK32" s="258"/>
      <c r="AL32" s="271"/>
    </row>
    <row r="33" spans="2:38" ht="14.25" customHeight="1" thickBot="1">
      <c r="B33" s="131" t="s">
        <v>113</v>
      </c>
      <c r="C33" s="269"/>
      <c r="D33" s="275"/>
      <c r="E33" s="134">
        <v>41</v>
      </c>
      <c r="F33" s="242"/>
      <c r="G33" s="242"/>
      <c r="H33" s="289"/>
      <c r="I33" s="242"/>
      <c r="J33" s="242"/>
      <c r="K33" s="242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42"/>
      <c r="W33" s="242"/>
      <c r="X33" s="259"/>
      <c r="AI33" s="242"/>
      <c r="AJ33" s="242"/>
      <c r="AK33" s="259"/>
      <c r="AL33" s="272"/>
    </row>
    <row r="34" spans="2:38" s="1" customFormat="1" ht="21" customHeight="1">
      <c r="B34" s="48"/>
      <c r="C34" s="127"/>
      <c r="D34" s="128"/>
      <c r="E34" s="99"/>
      <c r="F34" s="99"/>
      <c r="G34" s="99"/>
      <c r="H34" s="49"/>
      <c r="I34" s="99"/>
      <c r="J34" s="99"/>
      <c r="K34" s="9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99"/>
      <c r="W34" s="99"/>
      <c r="X34" s="99"/>
      <c r="AI34" s="99"/>
      <c r="AJ34" s="99"/>
      <c r="AK34" s="99"/>
      <c r="AL34" s="129"/>
    </row>
    <row r="35" spans="2:38" s="1" customFormat="1" ht="21" customHeight="1">
      <c r="B35" s="48"/>
      <c r="C35" s="127"/>
      <c r="D35" s="128"/>
      <c r="E35" s="99"/>
      <c r="F35" s="99"/>
      <c r="G35" s="99"/>
      <c r="H35" s="49"/>
      <c r="I35" s="99"/>
      <c r="J35" s="99"/>
      <c r="K35" s="9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93" t="s">
        <v>127</v>
      </c>
      <c r="W35" s="2"/>
      <c r="X35" s="99"/>
      <c r="AI35" s="93"/>
      <c r="AJ35" s="2"/>
      <c r="AK35" s="99"/>
      <c r="AL35" s="129"/>
    </row>
    <row r="36" spans="22:37" ht="21" customHeight="1">
      <c r="V36" s="256" t="s">
        <v>92</v>
      </c>
      <c r="W36" s="256"/>
      <c r="X36" s="256"/>
      <c r="AI36" s="256"/>
      <c r="AJ36" s="256"/>
      <c r="AK36" s="256"/>
    </row>
    <row r="37" spans="22:37" ht="21" customHeight="1">
      <c r="V37" s="29"/>
      <c r="W37" s="64"/>
      <c r="X37" s="64"/>
      <c r="AI37" s="29"/>
      <c r="AJ37" s="64"/>
      <c r="AK37" s="64"/>
    </row>
    <row r="38" spans="22:37" ht="21" customHeight="1">
      <c r="V38" s="29"/>
      <c r="W38" s="64"/>
      <c r="X38" s="64"/>
      <c r="AI38" s="29"/>
      <c r="AJ38" s="64"/>
      <c r="AK38" s="64"/>
    </row>
    <row r="39" spans="10:37" ht="21" customHeight="1">
      <c r="J39" s="37"/>
      <c r="K39" s="37"/>
      <c r="V39" s="256" t="s">
        <v>93</v>
      </c>
      <c r="W39" s="256"/>
      <c r="X39" s="256"/>
      <c r="AI39" s="256"/>
      <c r="AJ39" s="256"/>
      <c r="AK39" s="256"/>
    </row>
    <row r="40" spans="24:37" ht="28.5" customHeight="1">
      <c r="X40" s="65"/>
      <c r="AK40" s="65"/>
    </row>
    <row r="41" spans="24:37" ht="28.5" customHeight="1">
      <c r="X41" s="39"/>
      <c r="AK41" s="39"/>
    </row>
  </sheetData>
  <sheetProtection/>
  <mergeCells count="106">
    <mergeCell ref="AI29:AI33"/>
    <mergeCell ref="AJ29:AJ33"/>
    <mergeCell ref="AK29:AK33"/>
    <mergeCell ref="AI36:AK36"/>
    <mergeCell ref="AI39:AK39"/>
    <mergeCell ref="H11:H25"/>
    <mergeCell ref="H27:H33"/>
    <mergeCell ref="AI20:AI21"/>
    <mergeCell ref="AJ20:AJ21"/>
    <mergeCell ref="AK20:AK21"/>
    <mergeCell ref="AI23:AI25"/>
    <mergeCell ref="AJ23:AJ25"/>
    <mergeCell ref="AK23:AK25"/>
    <mergeCell ref="AI6:AI9"/>
    <mergeCell ref="AJ6:AJ9"/>
    <mergeCell ref="AK6:AK9"/>
    <mergeCell ref="AI11:AI18"/>
    <mergeCell ref="AJ11:AJ18"/>
    <mergeCell ref="AK11:AK18"/>
    <mergeCell ref="W6:W9"/>
    <mergeCell ref="X6:X9"/>
    <mergeCell ref="C11:C33"/>
    <mergeCell ref="AL5:AL33"/>
    <mergeCell ref="D5:D33"/>
    <mergeCell ref="V36:X36"/>
    <mergeCell ref="W11:W18"/>
    <mergeCell ref="X11:X18"/>
    <mergeCell ref="C5:C9"/>
    <mergeCell ref="F6:F9"/>
    <mergeCell ref="G6:G9"/>
    <mergeCell ref="H6:H9"/>
    <mergeCell ref="I6:I9"/>
    <mergeCell ref="J6:J9"/>
    <mergeCell ref="K6:K9"/>
    <mergeCell ref="V6:V9"/>
    <mergeCell ref="R11:R18"/>
    <mergeCell ref="S11:S18"/>
    <mergeCell ref="T11:T18"/>
    <mergeCell ref="U11:U18"/>
    <mergeCell ref="V11:V18"/>
    <mergeCell ref="V39:X39"/>
    <mergeCell ref="V29:V33"/>
    <mergeCell ref="W29:W33"/>
    <mergeCell ref="X29:X33"/>
    <mergeCell ref="V23:V25"/>
    <mergeCell ref="L11:L18"/>
    <mergeCell ref="M11:M18"/>
    <mergeCell ref="N11:N18"/>
    <mergeCell ref="O11:O18"/>
    <mergeCell ref="P11:P18"/>
    <mergeCell ref="Q11:Q18"/>
    <mergeCell ref="F11:F18"/>
    <mergeCell ref="G11:G18"/>
    <mergeCell ref="I11:I18"/>
    <mergeCell ref="J11:J18"/>
    <mergeCell ref="K11:K18"/>
    <mergeCell ref="F20:F21"/>
    <mergeCell ref="G20:G21"/>
    <mergeCell ref="F23:F25"/>
    <mergeCell ref="F29:F33"/>
    <mergeCell ref="G29:G33"/>
    <mergeCell ref="I29:I33"/>
    <mergeCell ref="G23:G25"/>
    <mergeCell ref="I23:I25"/>
    <mergeCell ref="J29:J33"/>
    <mergeCell ref="K29:K33"/>
    <mergeCell ref="L29:L33"/>
    <mergeCell ref="M29:M33"/>
    <mergeCell ref="N29:N33"/>
    <mergeCell ref="O29:O33"/>
    <mergeCell ref="P29:P33"/>
    <mergeCell ref="Q29:Q33"/>
    <mergeCell ref="R29:R33"/>
    <mergeCell ref="S29:S33"/>
    <mergeCell ref="T29:T33"/>
    <mergeCell ref="U29:U33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W23:W25"/>
    <mergeCell ref="X23:X25"/>
    <mergeCell ref="I20:I21"/>
    <mergeCell ref="J20:J21"/>
    <mergeCell ref="K20:K21"/>
    <mergeCell ref="L20:L21"/>
    <mergeCell ref="M20:M21"/>
    <mergeCell ref="N20:N21"/>
    <mergeCell ref="O20:O21"/>
    <mergeCell ref="V20:V21"/>
    <mergeCell ref="W20:W21"/>
    <mergeCell ref="X20:X21"/>
    <mergeCell ref="P20:P21"/>
    <mergeCell ref="Q20:Q21"/>
    <mergeCell ref="R20:R21"/>
    <mergeCell ref="S20:S21"/>
    <mergeCell ref="T20:T21"/>
    <mergeCell ref="U20:U2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K11" sqref="K11:K18"/>
    </sheetView>
  </sheetViews>
  <sheetFormatPr defaultColWidth="9.140625" defaultRowHeight="28.5" customHeight="1"/>
  <cols>
    <col min="1" max="1" width="1.57421875" style="30" customWidth="1"/>
    <col min="2" max="2" width="21.421875" style="30" customWidth="1"/>
    <col min="3" max="3" width="4.421875" style="30" customWidth="1"/>
    <col min="4" max="4" width="5.00390625" style="30" customWidth="1"/>
    <col min="5" max="5" width="9.28125" style="30" customWidth="1"/>
    <col min="6" max="6" width="4.57421875" style="37" customWidth="1"/>
    <col min="7" max="7" width="5.7109375" style="30" customWidth="1"/>
    <col min="8" max="8" width="17.28125" style="30" customWidth="1"/>
    <col min="9" max="9" width="6.00390625" style="30" customWidth="1"/>
    <col min="10" max="10" width="4.57421875" style="30" customWidth="1"/>
    <col min="11" max="11" width="11.28125" style="29" bestFit="1" customWidth="1"/>
    <col min="12" max="21" width="0" style="30" hidden="1" customWidth="1"/>
    <col min="22" max="22" width="5.28125" style="30" customWidth="1"/>
    <col min="23" max="23" width="5.8515625" style="30" customWidth="1"/>
    <col min="24" max="24" width="11.28125" style="29" bestFit="1" customWidth="1"/>
    <col min="25" max="34" width="0" style="30" hidden="1" customWidth="1"/>
    <col min="35" max="35" width="6.57421875" style="30" customWidth="1"/>
    <col min="36" max="36" width="6.8515625" style="30" customWidth="1"/>
    <col min="37" max="37" width="11.28125" style="29" bestFit="1" customWidth="1"/>
    <col min="38" max="38" width="4.7109375" style="30" customWidth="1"/>
    <col min="39" max="16384" width="9.140625" style="30" customWidth="1"/>
  </cols>
  <sheetData>
    <row r="1" spans="1:35" ht="20.25" customHeight="1">
      <c r="A1" s="28" t="s">
        <v>70</v>
      </c>
      <c r="B1" s="29"/>
      <c r="C1" s="102"/>
      <c r="E1" s="103" t="s">
        <v>115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AI1" s="94"/>
    </row>
    <row r="2" spans="1:35" ht="17.25" customHeight="1">
      <c r="A2" s="31" t="s">
        <v>71</v>
      </c>
      <c r="B2" s="31"/>
      <c r="C2" s="3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AI2" s="94"/>
    </row>
    <row r="3" ht="9.75" customHeight="1" thickBot="1"/>
    <row r="4" spans="2:38" s="32" customFormat="1" ht="54.75" customHeight="1" thickBot="1">
      <c r="B4" s="104" t="s">
        <v>72</v>
      </c>
      <c r="C4" s="33" t="s">
        <v>124</v>
      </c>
      <c r="D4" s="105" t="s">
        <v>73</v>
      </c>
      <c r="E4" s="105" t="s">
        <v>74</v>
      </c>
      <c r="F4" s="106" t="s">
        <v>122</v>
      </c>
      <c r="G4" s="106" t="s">
        <v>116</v>
      </c>
      <c r="H4" s="38" t="s">
        <v>75</v>
      </c>
      <c r="I4" s="106" t="s">
        <v>76</v>
      </c>
      <c r="J4" s="33" t="s">
        <v>77</v>
      </c>
      <c r="K4" s="33" t="s">
        <v>78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106" t="s">
        <v>79</v>
      </c>
      <c r="W4" s="33" t="s">
        <v>77</v>
      </c>
      <c r="X4" s="33" t="s">
        <v>78</v>
      </c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106" t="s">
        <v>120</v>
      </c>
      <c r="AJ4" s="33" t="s">
        <v>77</v>
      </c>
      <c r="AK4" s="33" t="s">
        <v>78</v>
      </c>
      <c r="AL4" s="151" t="s">
        <v>123</v>
      </c>
    </row>
    <row r="5" spans="2:38" ht="24.75" customHeight="1" thickBot="1">
      <c r="B5" s="152" t="s">
        <v>54</v>
      </c>
      <c r="C5" s="290" t="s">
        <v>53</v>
      </c>
      <c r="D5" s="292" t="s">
        <v>99</v>
      </c>
      <c r="E5" s="153">
        <v>387</v>
      </c>
      <c r="F5" s="154" t="s">
        <v>110</v>
      </c>
      <c r="G5" s="155" t="s">
        <v>94</v>
      </c>
      <c r="H5" s="156"/>
      <c r="I5" s="156" t="s">
        <v>80</v>
      </c>
      <c r="J5" s="156" t="s">
        <v>91</v>
      </c>
      <c r="K5" s="157">
        <v>41021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6" t="s">
        <v>82</v>
      </c>
      <c r="W5" s="156" t="s">
        <v>91</v>
      </c>
      <c r="X5" s="157">
        <v>41021</v>
      </c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159"/>
      <c r="AJ5" s="159"/>
      <c r="AK5" s="160"/>
      <c r="AL5" s="295" t="s">
        <v>114</v>
      </c>
    </row>
    <row r="6" spans="2:41" ht="14.25" customHeight="1">
      <c r="B6" s="161" t="s">
        <v>98</v>
      </c>
      <c r="C6" s="291"/>
      <c r="D6" s="293"/>
      <c r="E6" s="162">
        <v>108</v>
      </c>
      <c r="F6" s="298">
        <v>1</v>
      </c>
      <c r="G6" s="298" t="s">
        <v>94</v>
      </c>
      <c r="H6" s="301" t="s">
        <v>119</v>
      </c>
      <c r="I6" s="298" t="s">
        <v>95</v>
      </c>
      <c r="J6" s="298" t="s">
        <v>91</v>
      </c>
      <c r="K6" s="304">
        <v>41021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298" t="s">
        <v>95</v>
      </c>
      <c r="W6" s="298" t="s">
        <v>96</v>
      </c>
      <c r="X6" s="304">
        <v>41024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305"/>
      <c r="AJ6" s="305"/>
      <c r="AK6" s="308"/>
      <c r="AL6" s="296"/>
      <c r="AN6" s="135" t="s">
        <v>117</v>
      </c>
      <c r="AO6" s="136" t="s">
        <v>118</v>
      </c>
    </row>
    <row r="7" spans="2:38" ht="14.25" customHeight="1">
      <c r="B7" s="164" t="s">
        <v>60</v>
      </c>
      <c r="C7" s="291"/>
      <c r="D7" s="293"/>
      <c r="E7" s="165">
        <v>91</v>
      </c>
      <c r="F7" s="299"/>
      <c r="G7" s="299"/>
      <c r="H7" s="302"/>
      <c r="I7" s="299"/>
      <c r="J7" s="299"/>
      <c r="K7" s="299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299"/>
      <c r="W7" s="299"/>
      <c r="X7" s="29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306"/>
      <c r="AJ7" s="306"/>
      <c r="AK7" s="306"/>
      <c r="AL7" s="296"/>
    </row>
    <row r="8" spans="2:38" ht="14.25" customHeight="1">
      <c r="B8" s="167" t="s">
        <v>61</v>
      </c>
      <c r="C8" s="291"/>
      <c r="D8" s="293"/>
      <c r="E8" s="168">
        <v>146</v>
      </c>
      <c r="F8" s="299"/>
      <c r="G8" s="299"/>
      <c r="H8" s="302"/>
      <c r="I8" s="299"/>
      <c r="J8" s="299"/>
      <c r="K8" s="299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299"/>
      <c r="W8" s="299"/>
      <c r="X8" s="299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306"/>
      <c r="AJ8" s="306"/>
      <c r="AK8" s="306"/>
      <c r="AL8" s="296"/>
    </row>
    <row r="9" spans="2:38" ht="14.25" customHeight="1" thickBot="1">
      <c r="B9" s="167" t="s">
        <v>102</v>
      </c>
      <c r="C9" s="291"/>
      <c r="D9" s="293"/>
      <c r="E9" s="169">
        <v>41</v>
      </c>
      <c r="F9" s="300"/>
      <c r="G9" s="300"/>
      <c r="H9" s="303"/>
      <c r="I9" s="300"/>
      <c r="J9" s="300"/>
      <c r="K9" s="30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300"/>
      <c r="W9" s="300"/>
      <c r="X9" s="300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307"/>
      <c r="AJ9" s="307"/>
      <c r="AK9" s="307"/>
      <c r="AL9" s="296"/>
    </row>
    <row r="10" spans="2:38" ht="6.75" customHeight="1" thickBot="1">
      <c r="B10" s="172"/>
      <c r="C10" s="173"/>
      <c r="D10" s="293"/>
      <c r="E10" s="67"/>
      <c r="F10" s="174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5"/>
      <c r="AJ10" s="175"/>
      <c r="AK10" s="176"/>
      <c r="AL10" s="296"/>
    </row>
    <row r="11" spans="2:38" ht="14.25" customHeight="1">
      <c r="B11" s="177" t="s">
        <v>83</v>
      </c>
      <c r="C11" s="290" t="s">
        <v>11</v>
      </c>
      <c r="D11" s="293"/>
      <c r="E11" s="178">
        <v>55</v>
      </c>
      <c r="F11" s="310">
        <v>1</v>
      </c>
      <c r="G11" s="313" t="s">
        <v>121</v>
      </c>
      <c r="H11" s="314" t="s">
        <v>125</v>
      </c>
      <c r="I11" s="310" t="s">
        <v>95</v>
      </c>
      <c r="J11" s="310" t="s">
        <v>101</v>
      </c>
      <c r="K11" s="317">
        <v>41025</v>
      </c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 t="s">
        <v>95</v>
      </c>
      <c r="W11" s="310" t="s">
        <v>100</v>
      </c>
      <c r="X11" s="317">
        <v>41026</v>
      </c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310" t="s">
        <v>95</v>
      </c>
      <c r="AJ11" s="310" t="s">
        <v>91</v>
      </c>
      <c r="AK11" s="317">
        <v>36652</v>
      </c>
      <c r="AL11" s="296"/>
    </row>
    <row r="12" spans="2:38" ht="14.25" customHeight="1">
      <c r="B12" s="177" t="s">
        <v>84</v>
      </c>
      <c r="C12" s="291"/>
      <c r="D12" s="293"/>
      <c r="E12" s="179">
        <v>18</v>
      </c>
      <c r="F12" s="311"/>
      <c r="G12" s="311"/>
      <c r="H12" s="315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311"/>
      <c r="AJ12" s="311"/>
      <c r="AK12" s="318"/>
      <c r="AL12" s="296"/>
    </row>
    <row r="13" spans="2:38" ht="14.25" customHeight="1">
      <c r="B13" s="177" t="s">
        <v>85</v>
      </c>
      <c r="C13" s="291"/>
      <c r="D13" s="293"/>
      <c r="E13" s="179">
        <v>26</v>
      </c>
      <c r="F13" s="311"/>
      <c r="G13" s="311"/>
      <c r="H13" s="315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311"/>
      <c r="AJ13" s="311"/>
      <c r="AK13" s="318"/>
      <c r="AL13" s="296"/>
    </row>
    <row r="14" spans="2:38" s="42" customFormat="1" ht="14.25" customHeight="1">
      <c r="B14" s="177" t="s">
        <v>86</v>
      </c>
      <c r="C14" s="291"/>
      <c r="D14" s="293"/>
      <c r="E14" s="180">
        <v>104</v>
      </c>
      <c r="F14" s="311"/>
      <c r="G14" s="311"/>
      <c r="H14" s="315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311"/>
      <c r="AJ14" s="311"/>
      <c r="AK14" s="318"/>
      <c r="AL14" s="296"/>
    </row>
    <row r="15" spans="2:38" ht="14.25" customHeight="1">
      <c r="B15" s="177" t="s">
        <v>87</v>
      </c>
      <c r="C15" s="291"/>
      <c r="D15" s="293"/>
      <c r="E15" s="179">
        <v>34</v>
      </c>
      <c r="F15" s="311"/>
      <c r="G15" s="311"/>
      <c r="H15" s="315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311"/>
      <c r="AJ15" s="311"/>
      <c r="AK15" s="318"/>
      <c r="AL15" s="296"/>
    </row>
    <row r="16" spans="2:38" ht="14.25" customHeight="1">
      <c r="B16" s="177" t="s">
        <v>103</v>
      </c>
      <c r="C16" s="291"/>
      <c r="D16" s="293"/>
      <c r="E16" s="182">
        <v>32</v>
      </c>
      <c r="F16" s="311"/>
      <c r="G16" s="311"/>
      <c r="H16" s="315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311"/>
      <c r="AJ16" s="311"/>
      <c r="AK16" s="318"/>
      <c r="AL16" s="296"/>
    </row>
    <row r="17" spans="2:38" ht="14.25" customHeight="1" thickBot="1">
      <c r="B17" s="177" t="s">
        <v>104</v>
      </c>
      <c r="C17" s="291"/>
      <c r="D17" s="293"/>
      <c r="E17" s="183">
        <v>18</v>
      </c>
      <c r="F17" s="311"/>
      <c r="G17" s="311"/>
      <c r="H17" s="315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311"/>
      <c r="AJ17" s="311"/>
      <c r="AK17" s="318"/>
      <c r="AL17" s="296"/>
    </row>
    <row r="18" spans="2:38" ht="14.25" customHeight="1" thickBot="1">
      <c r="B18" s="177" t="s">
        <v>31</v>
      </c>
      <c r="C18" s="291"/>
      <c r="D18" s="293"/>
      <c r="E18" s="184">
        <v>24</v>
      </c>
      <c r="F18" s="312"/>
      <c r="G18" s="312"/>
      <c r="H18" s="315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312"/>
      <c r="AJ18" s="312"/>
      <c r="AK18" s="319"/>
      <c r="AL18" s="296"/>
    </row>
    <row r="19" spans="2:38" ht="6" customHeight="1" thickBot="1">
      <c r="B19" s="185"/>
      <c r="C19" s="291"/>
      <c r="D19" s="293"/>
      <c r="E19" s="77"/>
      <c r="F19" s="77"/>
      <c r="G19" s="69"/>
      <c r="H19" s="315"/>
      <c r="I19" s="35"/>
      <c r="J19" s="36"/>
      <c r="K19" s="52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36"/>
      <c r="X19" s="47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36"/>
      <c r="AK19" s="47"/>
      <c r="AL19" s="296"/>
    </row>
    <row r="20" spans="2:38" ht="14.25" customHeight="1" thickBot="1">
      <c r="B20" s="186" t="s">
        <v>105</v>
      </c>
      <c r="C20" s="291"/>
      <c r="D20" s="293"/>
      <c r="E20" s="187">
        <v>224</v>
      </c>
      <c r="F20" s="310">
        <v>1</v>
      </c>
      <c r="G20" s="320" t="s">
        <v>121</v>
      </c>
      <c r="H20" s="315"/>
      <c r="I20" s="310" t="s">
        <v>95</v>
      </c>
      <c r="J20" s="310" t="s">
        <v>81</v>
      </c>
      <c r="K20" s="317">
        <v>41027</v>
      </c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 t="s">
        <v>95</v>
      </c>
      <c r="W20" s="310" t="s">
        <v>91</v>
      </c>
      <c r="X20" s="317">
        <v>41028</v>
      </c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310" t="s">
        <v>95</v>
      </c>
      <c r="AJ20" s="310" t="s">
        <v>101</v>
      </c>
      <c r="AK20" s="317">
        <v>41039</v>
      </c>
      <c r="AL20" s="296"/>
    </row>
    <row r="21" spans="2:38" ht="14.25" customHeight="1" thickBot="1">
      <c r="B21" s="188" t="s">
        <v>106</v>
      </c>
      <c r="C21" s="291"/>
      <c r="D21" s="293"/>
      <c r="E21" s="67">
        <v>175</v>
      </c>
      <c r="F21" s="312"/>
      <c r="G21" s="321"/>
      <c r="H21" s="315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312"/>
      <c r="AJ21" s="312"/>
      <c r="AK21" s="312"/>
      <c r="AL21" s="296"/>
    </row>
    <row r="22" spans="2:38" ht="2.25" customHeight="1" thickBot="1">
      <c r="B22" s="185"/>
      <c r="C22" s="291"/>
      <c r="D22" s="293"/>
      <c r="E22" s="46"/>
      <c r="F22" s="46"/>
      <c r="G22" s="36"/>
      <c r="H22" s="315"/>
      <c r="I22" s="35"/>
      <c r="J22" s="46"/>
      <c r="K22" s="52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6"/>
      <c r="X22" s="47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46"/>
      <c r="AK22" s="47"/>
      <c r="AL22" s="296"/>
    </row>
    <row r="23" spans="2:38" ht="14.25" customHeight="1" thickBot="1">
      <c r="B23" s="189" t="s">
        <v>90</v>
      </c>
      <c r="C23" s="291"/>
      <c r="D23" s="293"/>
      <c r="E23" s="190">
        <v>110</v>
      </c>
      <c r="F23" s="322">
        <v>1</v>
      </c>
      <c r="G23" s="325" t="s">
        <v>121</v>
      </c>
      <c r="H23" s="315"/>
      <c r="I23" s="328" t="s">
        <v>80</v>
      </c>
      <c r="J23" s="328" t="s">
        <v>91</v>
      </c>
      <c r="K23" s="331">
        <v>41028</v>
      </c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 t="s">
        <v>82</v>
      </c>
      <c r="W23" s="328" t="s">
        <v>91</v>
      </c>
      <c r="X23" s="333">
        <v>41028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332" t="s">
        <v>95</v>
      </c>
      <c r="AJ23" s="328" t="s">
        <v>100</v>
      </c>
      <c r="AK23" s="333">
        <v>41040</v>
      </c>
      <c r="AL23" s="296"/>
    </row>
    <row r="24" spans="2:38" ht="14.25" customHeight="1" thickBot="1">
      <c r="B24" s="192" t="s">
        <v>89</v>
      </c>
      <c r="C24" s="291"/>
      <c r="D24" s="293"/>
      <c r="E24" s="193">
        <v>52</v>
      </c>
      <c r="F24" s="323"/>
      <c r="G24" s="326"/>
      <c r="H24" s="315"/>
      <c r="I24" s="329"/>
      <c r="J24" s="329"/>
      <c r="K24" s="329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9"/>
      <c r="X24" s="334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326"/>
      <c r="AJ24" s="329"/>
      <c r="AK24" s="334"/>
      <c r="AL24" s="296"/>
    </row>
    <row r="25" spans="2:38" ht="14.25" customHeight="1" thickBot="1">
      <c r="B25" s="194" t="s">
        <v>88</v>
      </c>
      <c r="C25" s="291"/>
      <c r="D25" s="293"/>
      <c r="E25" s="195">
        <v>129</v>
      </c>
      <c r="F25" s="324"/>
      <c r="G25" s="327"/>
      <c r="H25" s="316"/>
      <c r="I25" s="330"/>
      <c r="J25" s="330"/>
      <c r="K25" s="330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30"/>
      <c r="X25" s="335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327"/>
      <c r="AJ25" s="330"/>
      <c r="AK25" s="335"/>
      <c r="AL25" s="296"/>
    </row>
    <row r="26" spans="2:38" ht="4.5" customHeight="1" thickBot="1">
      <c r="B26" s="185"/>
      <c r="C26" s="291"/>
      <c r="D26" s="293"/>
      <c r="E26" s="36"/>
      <c r="F26" s="46"/>
      <c r="G26" s="68"/>
      <c r="H26" s="36"/>
      <c r="I26" s="95"/>
      <c r="J26" s="96"/>
      <c r="K26" s="97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5"/>
      <c r="W26" s="96"/>
      <c r="X26" s="97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95"/>
      <c r="AJ26" s="96"/>
      <c r="AK26" s="97"/>
      <c r="AL26" s="296"/>
    </row>
    <row r="27" spans="2:38" ht="22.5" customHeight="1" thickBot="1">
      <c r="B27" s="197" t="s">
        <v>111</v>
      </c>
      <c r="C27" s="291"/>
      <c r="D27" s="293"/>
      <c r="E27" s="198">
        <v>300</v>
      </c>
      <c r="F27" s="198">
        <v>1</v>
      </c>
      <c r="G27" s="199" t="s">
        <v>121</v>
      </c>
      <c r="H27" s="336" t="s">
        <v>126</v>
      </c>
      <c r="I27" s="200" t="s">
        <v>95</v>
      </c>
      <c r="J27" s="200" t="s">
        <v>101</v>
      </c>
      <c r="K27" s="201">
        <v>36649</v>
      </c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0" t="s">
        <v>80</v>
      </c>
      <c r="W27" s="200" t="s">
        <v>91</v>
      </c>
      <c r="X27" s="201">
        <v>36652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200" t="s">
        <v>82</v>
      </c>
      <c r="AJ27" s="200" t="s">
        <v>91</v>
      </c>
      <c r="AK27" s="201">
        <v>36652</v>
      </c>
      <c r="AL27" s="296"/>
    </row>
    <row r="28" spans="2:38" s="1" customFormat="1" ht="5.25" customHeight="1" thickBot="1">
      <c r="B28" s="149"/>
      <c r="C28" s="291"/>
      <c r="D28" s="293"/>
      <c r="E28" s="78"/>
      <c r="F28" s="98"/>
      <c r="G28" s="122"/>
      <c r="H28" s="337"/>
      <c r="I28" s="123"/>
      <c r="J28" s="123"/>
      <c r="K28" s="124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123"/>
      <c r="W28" s="123"/>
      <c r="X28" s="125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23"/>
      <c r="AJ28" s="123"/>
      <c r="AK28" s="125"/>
      <c r="AL28" s="296"/>
    </row>
    <row r="29" spans="2:38" ht="14.25" customHeight="1">
      <c r="B29" s="203" t="s">
        <v>107</v>
      </c>
      <c r="C29" s="291"/>
      <c r="D29" s="293"/>
      <c r="E29" s="191">
        <v>106</v>
      </c>
      <c r="F29" s="328">
        <v>1</v>
      </c>
      <c r="G29" s="339" t="s">
        <v>121</v>
      </c>
      <c r="H29" s="337"/>
      <c r="I29" s="328" t="s">
        <v>95</v>
      </c>
      <c r="J29" s="328" t="s">
        <v>100</v>
      </c>
      <c r="K29" s="331">
        <v>41033</v>
      </c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28" t="s">
        <v>95</v>
      </c>
      <c r="W29" s="328" t="s">
        <v>81</v>
      </c>
      <c r="X29" s="333">
        <v>41034</v>
      </c>
      <c r="Y29" s="204"/>
      <c r="Z29" s="205"/>
      <c r="AA29" s="205"/>
      <c r="AB29" s="205"/>
      <c r="AC29" s="205"/>
      <c r="AD29" s="205"/>
      <c r="AE29" s="205"/>
      <c r="AF29" s="205"/>
      <c r="AG29" s="205"/>
      <c r="AH29" s="206"/>
      <c r="AI29" s="328" t="s">
        <v>95</v>
      </c>
      <c r="AJ29" s="328" t="s">
        <v>96</v>
      </c>
      <c r="AK29" s="333">
        <v>41037</v>
      </c>
      <c r="AL29" s="296"/>
    </row>
    <row r="30" spans="2:38" ht="14.25" customHeight="1">
      <c r="B30" s="207" t="s">
        <v>108</v>
      </c>
      <c r="C30" s="291"/>
      <c r="D30" s="293"/>
      <c r="E30" s="92">
        <v>94</v>
      </c>
      <c r="F30" s="329"/>
      <c r="G30" s="329"/>
      <c r="H30" s="337"/>
      <c r="I30" s="329"/>
      <c r="J30" s="329"/>
      <c r="K30" s="329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9"/>
      <c r="W30" s="329"/>
      <c r="X30" s="334"/>
      <c r="Y30" s="208"/>
      <c r="Z30" s="5"/>
      <c r="AA30" s="5"/>
      <c r="AB30" s="5"/>
      <c r="AC30" s="5"/>
      <c r="AD30" s="5"/>
      <c r="AE30" s="5"/>
      <c r="AF30" s="5"/>
      <c r="AG30" s="5"/>
      <c r="AH30" s="209"/>
      <c r="AI30" s="329"/>
      <c r="AJ30" s="329"/>
      <c r="AK30" s="334"/>
      <c r="AL30" s="296"/>
    </row>
    <row r="31" spans="2:38" ht="14.25" customHeight="1" thickBot="1">
      <c r="B31" s="207" t="s">
        <v>109</v>
      </c>
      <c r="C31" s="291"/>
      <c r="D31" s="293"/>
      <c r="E31" s="92">
        <v>10</v>
      </c>
      <c r="F31" s="329"/>
      <c r="G31" s="329"/>
      <c r="H31" s="337"/>
      <c r="I31" s="329"/>
      <c r="J31" s="329"/>
      <c r="K31" s="329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9"/>
      <c r="W31" s="329"/>
      <c r="X31" s="334"/>
      <c r="Y31" s="210"/>
      <c r="Z31" s="211"/>
      <c r="AA31" s="211"/>
      <c r="AB31" s="211"/>
      <c r="AC31" s="211"/>
      <c r="AD31" s="211"/>
      <c r="AE31" s="211"/>
      <c r="AF31" s="211"/>
      <c r="AG31" s="211"/>
      <c r="AH31" s="212"/>
      <c r="AI31" s="329"/>
      <c r="AJ31" s="329"/>
      <c r="AK31" s="334"/>
      <c r="AL31" s="296"/>
    </row>
    <row r="32" spans="2:38" ht="14.25" customHeight="1">
      <c r="B32" s="207" t="s">
        <v>112</v>
      </c>
      <c r="C32" s="291"/>
      <c r="D32" s="293"/>
      <c r="E32" s="92">
        <v>40</v>
      </c>
      <c r="F32" s="329"/>
      <c r="G32" s="329"/>
      <c r="H32" s="337"/>
      <c r="I32" s="329"/>
      <c r="J32" s="329"/>
      <c r="K32" s="329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9"/>
      <c r="W32" s="329"/>
      <c r="X32" s="33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329"/>
      <c r="AJ32" s="329"/>
      <c r="AK32" s="334"/>
      <c r="AL32" s="296"/>
    </row>
    <row r="33" spans="2:38" ht="14.25" customHeight="1" thickBot="1">
      <c r="B33" s="213" t="s">
        <v>113</v>
      </c>
      <c r="C33" s="309"/>
      <c r="D33" s="294"/>
      <c r="E33" s="196">
        <v>41</v>
      </c>
      <c r="F33" s="330"/>
      <c r="G33" s="330"/>
      <c r="H33" s="338"/>
      <c r="I33" s="330"/>
      <c r="J33" s="330"/>
      <c r="K33" s="330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30"/>
      <c r="W33" s="330"/>
      <c r="X33" s="335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30"/>
      <c r="AJ33" s="330"/>
      <c r="AK33" s="335"/>
      <c r="AL33" s="297"/>
    </row>
    <row r="34" spans="2:38" s="1" customFormat="1" ht="21" customHeight="1">
      <c r="B34" s="48"/>
      <c r="C34" s="127"/>
      <c r="D34" s="128"/>
      <c r="E34" s="99"/>
      <c r="F34" s="99"/>
      <c r="G34" s="99"/>
      <c r="H34" s="49"/>
      <c r="I34" s="99"/>
      <c r="J34" s="99"/>
      <c r="K34" s="9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99"/>
      <c r="W34" s="99"/>
      <c r="X34" s="99"/>
      <c r="AI34" s="99"/>
      <c r="AJ34" s="99"/>
      <c r="AK34" s="99"/>
      <c r="AL34" s="129"/>
    </row>
    <row r="35" spans="2:38" s="1" customFormat="1" ht="21" customHeight="1">
      <c r="B35" s="48"/>
      <c r="C35" s="127"/>
      <c r="D35" s="128"/>
      <c r="E35" s="99"/>
      <c r="F35" s="99"/>
      <c r="G35" s="99"/>
      <c r="H35" s="49"/>
      <c r="I35" s="99"/>
      <c r="J35" s="99"/>
      <c r="K35" s="9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93" t="s">
        <v>97</v>
      </c>
      <c r="W35" s="2"/>
      <c r="X35" s="99"/>
      <c r="AI35" s="93"/>
      <c r="AJ35" s="2"/>
      <c r="AK35" s="99"/>
      <c r="AL35" s="129"/>
    </row>
    <row r="36" spans="22:37" ht="21" customHeight="1">
      <c r="V36" s="256" t="s">
        <v>92</v>
      </c>
      <c r="W36" s="256"/>
      <c r="X36" s="256"/>
      <c r="AI36" s="256"/>
      <c r="AJ36" s="256"/>
      <c r="AK36" s="256"/>
    </row>
    <row r="37" spans="22:37" ht="21" customHeight="1">
      <c r="V37" s="29"/>
      <c r="W37" s="64"/>
      <c r="X37" s="64"/>
      <c r="AI37" s="29"/>
      <c r="AJ37" s="64"/>
      <c r="AK37" s="64"/>
    </row>
    <row r="38" spans="22:37" ht="21" customHeight="1">
      <c r="V38" s="29"/>
      <c r="W38" s="64"/>
      <c r="X38" s="64"/>
      <c r="AI38" s="29"/>
      <c r="AJ38" s="64"/>
      <c r="AK38" s="64"/>
    </row>
    <row r="39" spans="10:37" ht="21" customHeight="1">
      <c r="J39" s="37"/>
      <c r="K39" s="37"/>
      <c r="V39" s="256" t="s">
        <v>93</v>
      </c>
      <c r="W39" s="256"/>
      <c r="X39" s="256"/>
      <c r="AI39" s="256"/>
      <c r="AJ39" s="256"/>
      <c r="AK39" s="256"/>
    </row>
    <row r="40" spans="24:37" ht="28.5" customHeight="1">
      <c r="X40" s="65"/>
      <c r="AK40" s="65"/>
    </row>
    <row r="41" spans="24:37" ht="28.5" customHeight="1">
      <c r="X41" s="39"/>
      <c r="AK41" s="39"/>
    </row>
  </sheetData>
  <sheetProtection/>
  <mergeCells count="106">
    <mergeCell ref="AJ29:AJ33"/>
    <mergeCell ref="AK29:AK33"/>
    <mergeCell ref="V36:X36"/>
    <mergeCell ref="AI36:AK36"/>
    <mergeCell ref="V39:X39"/>
    <mergeCell ref="AI39:AK39"/>
    <mergeCell ref="T29:T33"/>
    <mergeCell ref="U29:U33"/>
    <mergeCell ref="V29:V33"/>
    <mergeCell ref="W29:W33"/>
    <mergeCell ref="X29:X33"/>
    <mergeCell ref="AI29:AI33"/>
    <mergeCell ref="N29:N33"/>
    <mergeCell ref="O29:O33"/>
    <mergeCell ref="P29:P33"/>
    <mergeCell ref="Q29:Q33"/>
    <mergeCell ref="R29:R33"/>
    <mergeCell ref="S29:S33"/>
    <mergeCell ref="AJ23:AJ25"/>
    <mergeCell ref="AK23:AK25"/>
    <mergeCell ref="H27:H33"/>
    <mergeCell ref="F29:F33"/>
    <mergeCell ref="G29:G33"/>
    <mergeCell ref="I29:I33"/>
    <mergeCell ref="J29:J33"/>
    <mergeCell ref="K29:K33"/>
    <mergeCell ref="L29:L33"/>
    <mergeCell ref="M29:M33"/>
    <mergeCell ref="T23:T25"/>
    <mergeCell ref="U23:U25"/>
    <mergeCell ref="V23:V25"/>
    <mergeCell ref="W23:W25"/>
    <mergeCell ref="X23:X25"/>
    <mergeCell ref="AI23:AI25"/>
    <mergeCell ref="N23:N25"/>
    <mergeCell ref="O23:O25"/>
    <mergeCell ref="P23:P25"/>
    <mergeCell ref="Q23:Q25"/>
    <mergeCell ref="R23:R25"/>
    <mergeCell ref="S23:S25"/>
    <mergeCell ref="AI20:AI21"/>
    <mergeCell ref="AJ20:AJ21"/>
    <mergeCell ref="AK20:AK21"/>
    <mergeCell ref="F23:F25"/>
    <mergeCell ref="G23:G25"/>
    <mergeCell ref="I23:I25"/>
    <mergeCell ref="J23:J25"/>
    <mergeCell ref="K23:K25"/>
    <mergeCell ref="L23:L25"/>
    <mergeCell ref="M23:M25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F20:F21"/>
    <mergeCell ref="G20:G21"/>
    <mergeCell ref="I20:I21"/>
    <mergeCell ref="J20:J21"/>
    <mergeCell ref="K20:K21"/>
    <mergeCell ref="L20:L21"/>
    <mergeCell ref="V11:V18"/>
    <mergeCell ref="W11:W18"/>
    <mergeCell ref="X11:X18"/>
    <mergeCell ref="AI11:AI18"/>
    <mergeCell ref="AJ11:AJ18"/>
    <mergeCell ref="AK11:AK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W6:W9"/>
    <mergeCell ref="X6:X9"/>
    <mergeCell ref="AI6:AI9"/>
    <mergeCell ref="AJ6:AJ9"/>
    <mergeCell ref="AK6:AK9"/>
    <mergeCell ref="C11:C33"/>
    <mergeCell ref="F11:F18"/>
    <mergeCell ref="G11:G18"/>
    <mergeCell ref="H11:H25"/>
    <mergeCell ref="I11:I18"/>
    <mergeCell ref="C5:C9"/>
    <mergeCell ref="D5:D33"/>
    <mergeCell ref="AL5:AL33"/>
    <mergeCell ref="F6:F9"/>
    <mergeCell ref="G6:G9"/>
    <mergeCell ref="H6:H9"/>
    <mergeCell ref="I6:I9"/>
    <mergeCell ref="J6:J9"/>
    <mergeCell ref="K6:K9"/>
    <mergeCell ref="V6:V9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mannd</cp:lastModifiedBy>
  <cp:lastPrinted>2012-04-10T01:58:17Z</cp:lastPrinted>
  <dcterms:created xsi:type="dcterms:W3CDTF">2011-03-30T08:35:00Z</dcterms:created>
  <dcterms:modified xsi:type="dcterms:W3CDTF">2012-04-10T14:06:41Z</dcterms:modified>
  <cp:category/>
  <cp:version/>
  <cp:contentType/>
  <cp:contentStatus/>
</cp:coreProperties>
</file>