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3-2024\GỬI KHOA\"/>
    </mc:Choice>
  </mc:AlternateContent>
  <bookViews>
    <workbookView xWindow="480" yWindow="75" windowWidth="20640" windowHeight="9270"/>
  </bookViews>
  <sheets>
    <sheet name="CSU-KTR" sheetId="5" r:id="rId1"/>
    <sheet name="CSU-XDD " sheetId="4" r:id="rId2"/>
    <sheet name="Sheet3" sheetId="3" r:id="rId3"/>
  </sheets>
  <externalReferences>
    <externalReference r:id="rId4"/>
  </externalReferences>
  <definedNames>
    <definedName name="_xlnm.Print_Area" localSheetId="0">'CSU-KTR'!$A$1:$K$33</definedName>
    <definedName name="_xlnm.Print_Area" localSheetId="1">'CSU-XDD '!$A$1:$K$24</definedName>
  </definedNames>
  <calcPr calcId="162913"/>
</workbook>
</file>

<file path=xl/calcChain.xml><?xml version="1.0" encoding="utf-8"?>
<calcChain xmlns="http://schemas.openxmlformats.org/spreadsheetml/2006/main">
  <c r="A21" i="5" l="1"/>
  <c r="A16" i="5" l="1"/>
  <c r="A17" i="5" s="1"/>
  <c r="A18" i="5" s="1"/>
  <c r="A15" i="5" l="1"/>
  <c r="A40" i="5" s="1"/>
  <c r="H24" i="5"/>
  <c r="G24" i="5"/>
  <c r="F24" i="5"/>
  <c r="D24" i="5"/>
  <c r="C24" i="5"/>
  <c r="H23" i="5"/>
  <c r="G23" i="5"/>
  <c r="F23" i="5"/>
  <c r="D23" i="5"/>
  <c r="C23" i="5"/>
  <c r="H22" i="5"/>
  <c r="G22" i="5"/>
  <c r="F22" i="5"/>
  <c r="D22" i="5"/>
  <c r="C22" i="5"/>
  <c r="A22" i="5"/>
  <c r="A23" i="5" s="1"/>
  <c r="A24" i="5" s="1"/>
  <c r="H21" i="5"/>
  <c r="G21" i="5"/>
  <c r="F21" i="5"/>
  <c r="D21" i="5"/>
  <c r="C21" i="5"/>
  <c r="L23" i="5" l="1"/>
  <c r="L24" i="5"/>
  <c r="L22" i="5" l="1"/>
  <c r="L21" i="5"/>
  <c r="A11" i="4" l="1"/>
  <c r="A12" i="4" s="1"/>
  <c r="A13" i="4" s="1"/>
  <c r="A14" i="4" s="1"/>
  <c r="A15" i="4" s="1"/>
  <c r="L12" i="5" l="1"/>
  <c r="G12" i="5"/>
  <c r="G10" i="5"/>
  <c r="G9" i="5"/>
  <c r="G8" i="5"/>
</calcChain>
</file>

<file path=xl/sharedStrings.xml><?xml version="1.0" encoding="utf-8"?>
<sst xmlns="http://schemas.openxmlformats.org/spreadsheetml/2006/main" count="180" uniqueCount="84">
  <si>
    <t>TRƯỜNG ĐẠI HỌC DUY TÂN</t>
  </si>
  <si>
    <t>STT</t>
  </si>
  <si>
    <t>MSV</t>
  </si>
  <si>
    <t>HỌ</t>
  </si>
  <si>
    <t>TÊN</t>
  </si>
  <si>
    <t>KHỐI 
LỚP</t>
  </si>
  <si>
    <t>NGÀY SINH</t>
  </si>
  <si>
    <t>NƠI SINH</t>
  </si>
  <si>
    <t>GIỚI TÍNH</t>
  </si>
  <si>
    <t>ĐATN</t>
  </si>
  <si>
    <t>KẾT LUẬN 
CỦA HĐ</t>
  </si>
  <si>
    <t>GHI CHÚ</t>
  </si>
  <si>
    <t xml:space="preserve">DIỆN XÉT VỚT ĐIỀU KIỆN GIAO ĐỒ ÁN TỐT NGHIỆP </t>
  </si>
  <si>
    <t>TRƯỞNG BAN THƯ KÝ</t>
  </si>
  <si>
    <t xml:space="preserve">CHUYÊN NGÀNH: KIẾN TRÚC CHUẨN CSU </t>
  </si>
  <si>
    <t xml:space="preserve">CHUYÊN NGÀNH: XÂY DỰNG DÂN DỤNG &amp; CÔNG NGHIỆP CHUẨN CSU </t>
  </si>
  <si>
    <t>GiỚI TÍNH</t>
  </si>
  <si>
    <t>DANH SÁCH SINH VIÊN ĐƯỢC XÉT THAM GIA TỐT NGHIỆP</t>
  </si>
  <si>
    <t>TS. Võ Thanh Hải</t>
  </si>
  <si>
    <t>CSU-ARC 497</t>
  </si>
  <si>
    <t>CSU-CIE 447</t>
  </si>
  <si>
    <t>HỘI ĐỒNG TỐT NGHIỆP</t>
  </si>
  <si>
    <t>ThS. Nguyễn Ân</t>
  </si>
  <si>
    <t>CT. HỘI ĐỒNG TỐT NGHIỆP</t>
  </si>
  <si>
    <t>Nam</t>
  </si>
  <si>
    <t>X</t>
  </si>
  <si>
    <t>Lê Văn</t>
  </si>
  <si>
    <t>Hoàng</t>
  </si>
  <si>
    <t>Vớt ĐK</t>
  </si>
  <si>
    <t>Phan Nhật</t>
  </si>
  <si>
    <t>Minh</t>
  </si>
  <si>
    <t>Trần Thảo Trúc</t>
  </si>
  <si>
    <t>Quỳnh</t>
  </si>
  <si>
    <t>Nữ</t>
  </si>
  <si>
    <t>Nguyễn Hồng</t>
  </si>
  <si>
    <t>Phê</t>
  </si>
  <si>
    <t>K22CSU-KTR</t>
  </si>
  <si>
    <t>XÉT LẠI TẠM GIAO</t>
  </si>
  <si>
    <t xml:space="preserve">DIỆN ĐỦ ĐIỀU KIỆN GIAO ĐỒ ÁN TỐT NGHIỆP </t>
  </si>
  <si>
    <t xml:space="preserve">DIỆN VỚT ĐIỀU KIỆN GIAO ĐỒ ÁN TỐT NGHIỆP </t>
  </si>
  <si>
    <t xml:space="preserve"> NGÀNH: KIẾN TRÚC  </t>
  </si>
  <si>
    <t xml:space="preserve"> NGÀNH: KỸ THUẬT XÂY DỰNG</t>
  </si>
  <si>
    <t xml:space="preserve">                                           (Kèm theo QĐ số : …………….. /QĐ-ĐHDT-HĐTN  ngày :…….../…….. /2024)</t>
  </si>
  <si>
    <t>(Kèm theo QĐ số : …………….. /QĐ-ĐHDT-HĐTN  ngày :…….../…….. /2024)</t>
  </si>
  <si>
    <t>Phạm Văn</t>
  </si>
  <si>
    <t>Vĩ</t>
  </si>
  <si>
    <t>K24CSU-XDD</t>
  </si>
  <si>
    <t>Đà Nẵng</t>
  </si>
  <si>
    <t>Nguyễn Quang</t>
  </si>
  <si>
    <t>Thành</t>
  </si>
  <si>
    <t>K25CSU-XDD</t>
  </si>
  <si>
    <t>Quảng Nam</t>
  </si>
  <si>
    <t>Đủ ĐK</t>
  </si>
  <si>
    <t>Đoàn Anh</t>
  </si>
  <si>
    <t>Tú</t>
  </si>
  <si>
    <t>Nguyễn Trung</t>
  </si>
  <si>
    <t>Tín</t>
  </si>
  <si>
    <t>Kon Tum</t>
  </si>
  <si>
    <t>Huỳnh Thanh</t>
  </si>
  <si>
    <t>Hải</t>
  </si>
  <si>
    <t>Trần Ngọc</t>
  </si>
  <si>
    <t>Lâm</t>
  </si>
  <si>
    <t>Đắk Lắk</t>
  </si>
  <si>
    <t>Triệu Lập</t>
  </si>
  <si>
    <t>Đức</t>
  </si>
  <si>
    <t>Ngô Văn</t>
  </si>
  <si>
    <t>Khoa</t>
  </si>
  <si>
    <t>K24CSU-KTR</t>
  </si>
  <si>
    <t>Phạm Tài</t>
  </si>
  <si>
    <t>Khôi</t>
  </si>
  <si>
    <t>K25CSU-KTR</t>
  </si>
  <si>
    <t>Quảng Ngãi</t>
  </si>
  <si>
    <t>Nguyễn Đăng</t>
  </si>
  <si>
    <t>Trương Tấn</t>
  </si>
  <si>
    <t>Thiện</t>
  </si>
  <si>
    <t>Nguyễn Thị Khánh</t>
  </si>
  <si>
    <t>Trân</t>
  </si>
  <si>
    <t>Thừa Thiên Huế</t>
  </si>
  <si>
    <t>Trần Đình</t>
  </si>
  <si>
    <t>Trường</t>
  </si>
  <si>
    <t>Quảng Trị</t>
  </si>
  <si>
    <t>Đoàn Xuân</t>
  </si>
  <si>
    <t>Huy</t>
  </si>
  <si>
    <t>K23CSU-KTR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</si>
</sst>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charset val="163"/>
      <scheme val="minor"/>
    </font>
    <font>
      <i/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9"/>
      <color rgb="FFFF0000"/>
      <name val="Times New Roman"/>
      <family val="1"/>
    </font>
    <font>
      <sz val="9"/>
      <color rgb="FFFF0000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9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21" fillId="0" borderId="0"/>
  </cellStyleXfs>
  <cellXfs count="101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7" fillId="0" borderId="6" xfId="2" applyFont="1" applyBorder="1" applyAlignment="1">
      <alignment horizontal="center" vertical="center" wrapText="1"/>
    </xf>
    <xf numFmtId="14" fontId="7" fillId="0" borderId="6" xfId="5" applyNumberFormat="1" applyFont="1" applyBorder="1" applyAlignment="1">
      <alignment horizontal="center" vertical="center" wrapText="1"/>
    </xf>
    <xf numFmtId="14" fontId="7" fillId="0" borderId="6" xfId="6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4" fontId="7" fillId="0" borderId="9" xfId="6" applyNumberFormat="1" applyFont="1" applyBorder="1" applyAlignment="1">
      <alignment horizontal="center" vertical="center" wrapText="1"/>
    </xf>
    <xf numFmtId="14" fontId="7" fillId="0" borderId="9" xfId="5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4" fontId="7" fillId="0" borderId="12" xfId="5" applyNumberFormat="1" applyFont="1" applyBorder="1" applyAlignment="1">
      <alignment horizontal="center" vertical="center" wrapText="1"/>
    </xf>
    <xf numFmtId="0" fontId="11" fillId="0" borderId="0" xfId="4" applyFont="1"/>
    <xf numFmtId="0" fontId="11" fillId="0" borderId="0" xfId="4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ont="1" applyBorder="1" applyAlignment="1"/>
    <xf numFmtId="0" fontId="1" fillId="0" borderId="1" xfId="1" applyFont="1" applyBorder="1" applyAlignment="1"/>
    <xf numFmtId="0" fontId="11" fillId="0" borderId="0" xfId="4" applyFont="1" applyBorder="1"/>
    <xf numFmtId="0" fontId="11" fillId="0" borderId="13" xfId="4" applyFont="1" applyBorder="1"/>
    <xf numFmtId="0" fontId="12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 wrapText="1"/>
    </xf>
    <xf numFmtId="0" fontId="13" fillId="0" borderId="0" xfId="0" applyFont="1"/>
    <xf numFmtId="0" fontId="1" fillId="0" borderId="0" xfId="6" applyFont="1" applyAlignment="1">
      <alignment horizontal="center" vertical="center"/>
    </xf>
    <xf numFmtId="0" fontId="12" fillId="0" borderId="0" xfId="4" applyFont="1"/>
    <xf numFmtId="0" fontId="4" fillId="0" borderId="0" xfId="1" applyFont="1" applyBorder="1" applyAlignment="1">
      <alignment vertical="center"/>
    </xf>
    <xf numFmtId="0" fontId="14" fillId="0" borderId="0" xfId="6" applyFont="1" applyBorder="1" applyAlignment="1">
      <alignment vertical="center"/>
    </xf>
    <xf numFmtId="0" fontId="15" fillId="0" borderId="0" xfId="0" applyFont="1"/>
    <xf numFmtId="0" fontId="7" fillId="0" borderId="7" xfId="4" applyNumberFormat="1" applyFont="1" applyFill="1" applyBorder="1" applyAlignment="1" applyProtection="1">
      <alignment horizontal="left" vertical="center"/>
    </xf>
    <xf numFmtId="0" fontId="7" fillId="0" borderId="10" xfId="4" applyNumberFormat="1" applyFont="1" applyFill="1" applyBorder="1" applyAlignment="1" applyProtection="1">
      <alignment horizontal="left" vertical="center"/>
    </xf>
    <xf numFmtId="0" fontId="7" fillId="0" borderId="11" xfId="4" applyNumberFormat="1" applyFont="1" applyFill="1" applyBorder="1" applyAlignment="1" applyProtection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1" fontId="16" fillId="0" borderId="0" xfId="5" applyNumberFormat="1" applyFont="1" applyBorder="1" applyAlignment="1">
      <alignment horizontal="center" vertical="center" wrapText="1"/>
    </xf>
    <xf numFmtId="0" fontId="3" fillId="0" borderId="0" xfId="1" applyFont="1" applyAlignment="1"/>
    <xf numFmtId="0" fontId="8" fillId="0" borderId="0" xfId="8"/>
    <xf numFmtId="0" fontId="4" fillId="0" borderId="0" xfId="9" applyFont="1" applyBorder="1" applyAlignment="1">
      <alignment horizontal="center" vertical="center"/>
    </xf>
    <xf numFmtId="14" fontId="4" fillId="0" borderId="0" xfId="9" applyNumberFormat="1" applyFont="1" applyBorder="1" applyAlignment="1">
      <alignment horizontal="center" vertical="center"/>
    </xf>
    <xf numFmtId="0" fontId="7" fillId="0" borderId="0" xfId="9" applyFont="1" applyBorder="1"/>
    <xf numFmtId="0" fontId="4" fillId="0" borderId="0" xfId="9" applyFont="1" applyAlignment="1">
      <alignment horizontal="center" vertical="center"/>
    </xf>
    <xf numFmtId="14" fontId="4" fillId="0" borderId="0" xfId="9" applyNumberFormat="1" applyFont="1" applyAlignment="1">
      <alignment horizontal="center" vertical="center"/>
    </xf>
    <xf numFmtId="0" fontId="7" fillId="0" borderId="0" xfId="9" applyFont="1"/>
    <xf numFmtId="0" fontId="4" fillId="0" borderId="0" xfId="9" applyFont="1" applyAlignment="1">
      <alignment horizontal="left" vertical="center"/>
    </xf>
    <xf numFmtId="14" fontId="1" fillId="0" borderId="0" xfId="9" applyNumberFormat="1" applyFont="1" applyAlignment="1">
      <alignment vertical="center"/>
    </xf>
    <xf numFmtId="0" fontId="1" fillId="0" borderId="0" xfId="9" applyFont="1" applyAlignment="1">
      <alignment vertical="center"/>
    </xf>
    <xf numFmtId="0" fontId="17" fillId="0" borderId="0" xfId="0" applyFont="1"/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4" fontId="7" fillId="0" borderId="2" xfId="5" applyNumberFormat="1" applyFont="1" applyBorder="1" applyAlignment="1">
      <alignment horizontal="center" vertical="center" wrapText="1"/>
    </xf>
    <xf numFmtId="14" fontId="7" fillId="0" borderId="2" xfId="6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4" applyFont="1" applyBorder="1"/>
    <xf numFmtId="0" fontId="7" fillId="0" borderId="8" xfId="4" applyNumberFormat="1" applyFont="1" applyFill="1" applyBorder="1" applyAlignment="1" applyProtection="1">
      <alignment horizontal="left" vertical="center"/>
    </xf>
    <xf numFmtId="0" fontId="1" fillId="0" borderId="0" xfId="4" applyFont="1" applyBorder="1" applyAlignment="1">
      <alignment vertical="center" wrapText="1"/>
    </xf>
    <xf numFmtId="1" fontId="7" fillId="0" borderId="0" xfId="5" applyNumberFormat="1" applyFont="1" applyBorder="1" applyAlignment="1">
      <alignment horizontal="center" vertical="center" wrapText="1"/>
    </xf>
    <xf numFmtId="0" fontId="20" fillId="0" borderId="0" xfId="0" applyFont="1"/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3" xfId="4" applyNumberFormat="1" applyFont="1" applyFill="1" applyBorder="1" applyAlignment="1" applyProtection="1">
      <alignment horizontal="left" vertical="center"/>
    </xf>
    <xf numFmtId="0" fontId="7" fillId="0" borderId="4" xfId="4" applyNumberFormat="1" applyFont="1" applyFill="1" applyBorder="1" applyAlignment="1" applyProtection="1">
      <alignment horizontal="left" vertical="center"/>
    </xf>
    <xf numFmtId="0" fontId="12" fillId="2" borderId="0" xfId="4" applyFont="1" applyFill="1" applyBorder="1" applyAlignment="1">
      <alignment vertical="center" wrapText="1"/>
    </xf>
    <xf numFmtId="0" fontId="1" fillId="0" borderId="14" xfId="7" applyNumberFormat="1" applyFont="1" applyFill="1" applyBorder="1" applyAlignment="1" applyProtection="1">
      <alignment horizontal="left" vertical="center" wrapText="1"/>
    </xf>
    <xf numFmtId="0" fontId="1" fillId="0" borderId="7" xfId="4" applyNumberFormat="1" applyFont="1" applyFill="1" applyBorder="1" applyAlignment="1" applyProtection="1">
      <alignment horizontal="left" vertical="center"/>
    </xf>
    <xf numFmtId="0" fontId="1" fillId="0" borderId="8" xfId="4" applyNumberFormat="1" applyFont="1" applyFill="1" applyBorder="1" applyAlignment="1" applyProtection="1">
      <alignment horizontal="left" vertical="center"/>
    </xf>
    <xf numFmtId="0" fontId="7" fillId="0" borderId="12" xfId="2" applyFont="1" applyBorder="1" applyAlignment="1">
      <alignment horizontal="center" vertical="center" wrapText="1"/>
    </xf>
    <xf numFmtId="14" fontId="7" fillId="0" borderId="12" xfId="6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1" fillId="0" borderId="0" xfId="7" applyNumberFormat="1" applyFont="1" applyFill="1" applyBorder="1" applyAlignment="1" applyProtection="1">
      <alignment horizontal="left" vertical="center" wrapText="1"/>
    </xf>
    <xf numFmtId="0" fontId="1" fillId="0" borderId="0" xfId="4" applyNumberFormat="1" applyFont="1" applyFill="1" applyBorder="1" applyAlignment="1" applyProtection="1">
      <alignment horizontal="left" vertical="center"/>
    </xf>
    <xf numFmtId="14" fontId="7" fillId="0" borderId="0" xfId="5" applyNumberFormat="1" applyFont="1" applyBorder="1" applyAlignment="1">
      <alignment horizontal="center" vertical="center" wrapText="1"/>
    </xf>
    <xf numFmtId="14" fontId="7" fillId="0" borderId="0" xfId="6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12" xfId="3" applyNumberFormat="1" applyFont="1" applyFill="1" applyBorder="1" applyAlignment="1" applyProtection="1">
      <alignment horizontal="center" vertical="center" wrapText="1"/>
    </xf>
    <xf numFmtId="0" fontId="7" fillId="0" borderId="15" xfId="4" applyNumberFormat="1" applyFont="1" applyFill="1" applyBorder="1" applyAlignment="1" applyProtection="1">
      <alignment horizontal="left" vertical="center"/>
    </xf>
    <xf numFmtId="0" fontId="7" fillId="0" borderId="16" xfId="4" applyNumberFormat="1" applyFont="1" applyFill="1" applyBorder="1" applyAlignment="1" applyProtection="1">
      <alignment horizontal="left" vertical="center"/>
    </xf>
    <xf numFmtId="0" fontId="1" fillId="0" borderId="17" xfId="7" applyNumberFormat="1" applyFont="1" applyFill="1" applyBorder="1" applyAlignment="1" applyProtection="1">
      <alignment horizontal="left" vertical="center" wrapText="1"/>
    </xf>
    <xf numFmtId="0" fontId="1" fillId="0" borderId="3" xfId="4" applyNumberFormat="1" applyFont="1" applyFill="1" applyBorder="1" applyAlignment="1" applyProtection="1">
      <alignment horizontal="left" vertical="center"/>
    </xf>
    <xf numFmtId="0" fontId="1" fillId="0" borderId="4" xfId="4" applyNumberFormat="1" applyFont="1" applyFill="1" applyBorder="1" applyAlignment="1" applyProtection="1">
      <alignment horizontal="left" vertical="center"/>
    </xf>
    <xf numFmtId="14" fontId="16" fillId="0" borderId="2" xfId="5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14" fontId="16" fillId="0" borderId="9" xfId="5" applyNumberFormat="1" applyFont="1" applyBorder="1" applyAlignment="1">
      <alignment horizontal="center" vertical="center" wrapText="1"/>
    </xf>
    <xf numFmtId="14" fontId="16" fillId="0" borderId="6" xfId="5" applyNumberFormat="1" applyFont="1" applyBorder="1" applyAlignment="1">
      <alignment horizontal="center" vertical="center" wrapText="1"/>
    </xf>
  </cellXfs>
  <cellStyles count="11">
    <cellStyle name="Normal" xfId="0" builtinId="0"/>
    <cellStyle name="Normal 2 11" xfId="8"/>
    <cellStyle name="Normal 2 2 2" xfId="4"/>
    <cellStyle name="Normal 2 2 3" xfId="6"/>
    <cellStyle name="Normal 23" xfId="7"/>
    <cellStyle name="Normal 27" xfId="3"/>
    <cellStyle name="Normal 4 2" xfId="9"/>
    <cellStyle name="Normal 5 3 3" xfId="10"/>
    <cellStyle name="Normal_HS2004" xfId="2"/>
    <cellStyle name="Normal_KHOA11-QTKD&amp;DL 2" xfId="5"/>
    <cellStyle name="Normal_mau TN" xfId="1"/>
  </cellStyles>
  <dxfs count="17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KHOA%20&#272;TQT/K25/TN%20K25CSUK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 4 03-2018"/>
      <sheetName val="TN3_BS"/>
      <sheetName val="TN2 5-2022"/>
      <sheetName val="TN1(THANG4)"/>
      <sheetName val="tn1 K25CSUKTR (2)"/>
      <sheetName val="tn1 K25CSUKTR"/>
      <sheetName val="K19NAB 05-2017 CNTN"/>
      <sheetName val="K19NAB 05-2017"/>
      <sheetName val="K19NAB 02-2017"/>
      <sheetName val="K19NAB 12-2016"/>
      <sheetName val="K19NAB 10-2016"/>
      <sheetName val="T6.2024 M"/>
      <sheetName val="T6.2024"/>
      <sheetName val="DATA"/>
      <sheetName val="CODE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25214116400</v>
          </cell>
          <cell r="C10" t="str">
            <v>Phạm</v>
          </cell>
          <cell r="D10" t="str">
            <v>Tài</v>
          </cell>
          <cell r="E10" t="str">
            <v>Khôi</v>
          </cell>
          <cell r="F10">
            <v>36998</v>
          </cell>
          <cell r="G10" t="str">
            <v>Nam</v>
          </cell>
          <cell r="H10" t="str">
            <v>Quảng Ngãi</v>
          </cell>
          <cell r="I10">
            <v>8.1</v>
          </cell>
          <cell r="J10">
            <v>9.4</v>
          </cell>
          <cell r="K10" t="str">
            <v/>
          </cell>
          <cell r="L10">
            <v>7.7</v>
          </cell>
          <cell r="M10" t="str">
            <v/>
          </cell>
          <cell r="N10" t="str">
            <v>P (P/F)</v>
          </cell>
          <cell r="O10">
            <v>6.8</v>
          </cell>
          <cell r="P10">
            <v>7.4</v>
          </cell>
          <cell r="Q10">
            <v>8.3000000000000007</v>
          </cell>
          <cell r="R10">
            <v>7.77</v>
          </cell>
          <cell r="S10">
            <v>8.1999999999999993</v>
          </cell>
          <cell r="T10" t="str">
            <v/>
          </cell>
          <cell r="U10">
            <v>7.1</v>
          </cell>
          <cell r="V10" t="str">
            <v/>
          </cell>
          <cell r="W10">
            <v>8.9</v>
          </cell>
          <cell r="X10" t="str">
            <v/>
          </cell>
          <cell r="Y10" t="str">
            <v/>
          </cell>
          <cell r="Z10">
            <v>7.6</v>
          </cell>
          <cell r="AA10">
            <v>7.8</v>
          </cell>
          <cell r="AB10" t="str">
            <v/>
          </cell>
          <cell r="AC10" t="str">
            <v/>
          </cell>
          <cell r="AD10" t="str">
            <v/>
          </cell>
          <cell r="AE10">
            <v>8.1999999999999993</v>
          </cell>
          <cell r="AF10">
            <v>8.4</v>
          </cell>
          <cell r="AG10">
            <v>7.1</v>
          </cell>
          <cell r="AH10">
            <v>9</v>
          </cell>
          <cell r="AI10">
            <v>7.5</v>
          </cell>
          <cell r="AJ10">
            <v>8.3000000000000007</v>
          </cell>
          <cell r="AK10">
            <v>6.8</v>
          </cell>
          <cell r="AL10">
            <v>6.8</v>
          </cell>
          <cell r="AM10">
            <v>8.1</v>
          </cell>
          <cell r="AN10">
            <v>7.5</v>
          </cell>
          <cell r="AO10">
            <v>8.1999999999999993</v>
          </cell>
          <cell r="AP10">
            <v>5.8</v>
          </cell>
          <cell r="AQ10">
            <v>7.9</v>
          </cell>
          <cell r="AR10">
            <v>6.8</v>
          </cell>
          <cell r="AS10">
            <v>8</v>
          </cell>
          <cell r="AT10">
            <v>6.7</v>
          </cell>
          <cell r="AU10">
            <v>5.7</v>
          </cell>
          <cell r="AV10">
            <v>9.3000000000000007</v>
          </cell>
          <cell r="AW10">
            <v>9.6</v>
          </cell>
          <cell r="AX10">
            <v>7.83</v>
          </cell>
          <cell r="AY10">
            <v>7.7</v>
          </cell>
          <cell r="AZ10">
            <v>8.5</v>
          </cell>
          <cell r="BA10">
            <v>5.5</v>
          </cell>
          <cell r="BB10">
            <v>4.88</v>
          </cell>
          <cell r="BC10">
            <v>7.8</v>
          </cell>
          <cell r="BD10">
            <v>7.4</v>
          </cell>
          <cell r="BE10">
            <v>6.5</v>
          </cell>
          <cell r="BF10">
            <v>6.8</v>
          </cell>
          <cell r="BG10">
            <v>5.9</v>
          </cell>
          <cell r="BH10">
            <v>8</v>
          </cell>
          <cell r="BI10">
            <v>7.2</v>
          </cell>
          <cell r="BJ10">
            <v>8.5</v>
          </cell>
          <cell r="BK10">
            <v>7.5</v>
          </cell>
          <cell r="BL10">
            <v>8.6999999999999993</v>
          </cell>
          <cell r="BM10">
            <v>7.6</v>
          </cell>
          <cell r="BN10">
            <v>9.8000000000000007</v>
          </cell>
          <cell r="BO10">
            <v>9.3000000000000007</v>
          </cell>
          <cell r="BP10">
            <v>7.8</v>
          </cell>
          <cell r="BQ10">
            <v>6.3</v>
          </cell>
          <cell r="BR10">
            <v>7.9</v>
          </cell>
          <cell r="BS10">
            <v>7.3</v>
          </cell>
          <cell r="BT10">
            <v>5.5</v>
          </cell>
          <cell r="BU10">
            <v>5</v>
          </cell>
          <cell r="BV10">
            <v>5.7</v>
          </cell>
          <cell r="BW10">
            <v>6.5</v>
          </cell>
          <cell r="BX10">
            <v>7.5</v>
          </cell>
          <cell r="BY10">
            <v>6.7</v>
          </cell>
          <cell r="BZ10">
            <v>6.9</v>
          </cell>
          <cell r="CA10">
            <v>6.6</v>
          </cell>
          <cell r="CB10">
            <v>7.3</v>
          </cell>
          <cell r="CC10">
            <v>6.9</v>
          </cell>
          <cell r="CD10">
            <v>7</v>
          </cell>
          <cell r="CE10">
            <v>8.4</v>
          </cell>
          <cell r="CF10">
            <v>8.3000000000000007</v>
          </cell>
          <cell r="CG10">
            <v>8.5</v>
          </cell>
          <cell r="CH10">
            <v>8.3000000000000007</v>
          </cell>
          <cell r="CI10">
            <v>6.3</v>
          </cell>
          <cell r="CJ10" t="str">
            <v>X</v>
          </cell>
          <cell r="CK10">
            <v>3</v>
          </cell>
          <cell r="CL10">
            <v>165</v>
          </cell>
          <cell r="CM10">
            <v>168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168</v>
          </cell>
          <cell r="CT10">
            <v>165</v>
          </cell>
          <cell r="CU10">
            <v>7.46</v>
          </cell>
          <cell r="CV10">
            <v>3.13</v>
          </cell>
          <cell r="CW10">
            <v>0</v>
          </cell>
          <cell r="CX10" t="str">
            <v>Đủ ĐK</v>
          </cell>
        </row>
        <row r="11">
          <cell r="B11">
            <v>25214202084</v>
          </cell>
          <cell r="C11" t="str">
            <v>Trương</v>
          </cell>
          <cell r="D11" t="str">
            <v>Tấn</v>
          </cell>
          <cell r="E11" t="str">
            <v>Thiện</v>
          </cell>
          <cell r="F11">
            <v>37151</v>
          </cell>
          <cell r="G11" t="str">
            <v>Nam</v>
          </cell>
          <cell r="H11" t="str">
            <v>Quảng Nam</v>
          </cell>
          <cell r="I11">
            <v>7.9</v>
          </cell>
          <cell r="J11">
            <v>9.1999999999999993</v>
          </cell>
          <cell r="K11" t="str">
            <v/>
          </cell>
          <cell r="L11">
            <v>8.4</v>
          </cell>
          <cell r="M11" t="str">
            <v/>
          </cell>
          <cell r="N11" t="str">
            <v>P (P/F)</v>
          </cell>
          <cell r="O11">
            <v>7.4</v>
          </cell>
          <cell r="P11">
            <v>8.1</v>
          </cell>
          <cell r="Q11">
            <v>9</v>
          </cell>
          <cell r="R11">
            <v>8.3000000000000007</v>
          </cell>
          <cell r="S11">
            <v>9.1</v>
          </cell>
          <cell r="T11" t="str">
            <v/>
          </cell>
          <cell r="U11">
            <v>8.5</v>
          </cell>
          <cell r="V11" t="str">
            <v/>
          </cell>
          <cell r="W11">
            <v>8.8000000000000007</v>
          </cell>
          <cell r="X11" t="str">
            <v/>
          </cell>
          <cell r="Y11" t="str">
            <v/>
          </cell>
          <cell r="Z11">
            <v>8.5</v>
          </cell>
          <cell r="AA11">
            <v>8</v>
          </cell>
          <cell r="AB11" t="str">
            <v/>
          </cell>
          <cell r="AC11" t="str">
            <v/>
          </cell>
          <cell r="AD11" t="str">
            <v/>
          </cell>
          <cell r="AE11">
            <v>8.6</v>
          </cell>
          <cell r="AF11">
            <v>9.6</v>
          </cell>
          <cell r="AG11">
            <v>7.1</v>
          </cell>
          <cell r="AH11">
            <v>9.1</v>
          </cell>
          <cell r="AI11">
            <v>6.8</v>
          </cell>
          <cell r="AJ11">
            <v>8.1</v>
          </cell>
          <cell r="AK11">
            <v>7.6</v>
          </cell>
          <cell r="AL11">
            <v>5.9</v>
          </cell>
          <cell r="AM11">
            <v>8</v>
          </cell>
          <cell r="AN11">
            <v>8.3000000000000007</v>
          </cell>
          <cell r="AO11">
            <v>8.9</v>
          </cell>
          <cell r="AP11">
            <v>6.9</v>
          </cell>
          <cell r="AQ11">
            <v>6.1</v>
          </cell>
          <cell r="AR11">
            <v>7.6</v>
          </cell>
          <cell r="AS11">
            <v>7.3</v>
          </cell>
          <cell r="AT11">
            <v>7.2</v>
          </cell>
          <cell r="AU11">
            <v>8.1999999999999993</v>
          </cell>
          <cell r="AV11">
            <v>10</v>
          </cell>
          <cell r="AW11">
            <v>9.1999999999999993</v>
          </cell>
          <cell r="AX11">
            <v>8.6</v>
          </cell>
          <cell r="AY11">
            <v>6.1</v>
          </cell>
          <cell r="AZ11">
            <v>8.6999999999999993</v>
          </cell>
          <cell r="BA11">
            <v>6.3</v>
          </cell>
          <cell r="BB11">
            <v>7.43</v>
          </cell>
          <cell r="BC11">
            <v>7</v>
          </cell>
          <cell r="BD11">
            <v>7</v>
          </cell>
          <cell r="BE11">
            <v>7.6</v>
          </cell>
          <cell r="BF11">
            <v>7</v>
          </cell>
          <cell r="BG11">
            <v>7.5</v>
          </cell>
          <cell r="BH11">
            <v>8.3000000000000007</v>
          </cell>
          <cell r="BI11">
            <v>8</v>
          </cell>
          <cell r="BJ11">
            <v>8.5</v>
          </cell>
          <cell r="BK11">
            <v>8.9</v>
          </cell>
          <cell r="BL11">
            <v>8.1999999999999993</v>
          </cell>
          <cell r="BM11">
            <v>7.6</v>
          </cell>
          <cell r="BN11">
            <v>9.6</v>
          </cell>
          <cell r="BO11">
            <v>9.8000000000000007</v>
          </cell>
          <cell r="BP11">
            <v>8.5</v>
          </cell>
          <cell r="BQ11">
            <v>7.4</v>
          </cell>
          <cell r="BR11">
            <v>8.6999999999999993</v>
          </cell>
          <cell r="BS11">
            <v>8.3000000000000007</v>
          </cell>
          <cell r="BT11">
            <v>5.5</v>
          </cell>
          <cell r="BU11">
            <v>5.5</v>
          </cell>
          <cell r="BV11">
            <v>7.3</v>
          </cell>
          <cell r="BW11">
            <v>7.5</v>
          </cell>
          <cell r="BX11">
            <v>8.6999999999999993</v>
          </cell>
          <cell r="BY11">
            <v>8.1999999999999993</v>
          </cell>
          <cell r="BZ11">
            <v>8.4</v>
          </cell>
          <cell r="CA11">
            <v>8.6999999999999993</v>
          </cell>
          <cell r="CB11">
            <v>8.9</v>
          </cell>
          <cell r="CC11">
            <v>8.6999999999999993</v>
          </cell>
          <cell r="CD11">
            <v>8.1999999999999993</v>
          </cell>
          <cell r="CE11">
            <v>8.5</v>
          </cell>
          <cell r="CF11">
            <v>9</v>
          </cell>
          <cell r="CG11">
            <v>8.6999999999999993</v>
          </cell>
          <cell r="CH11">
            <v>9.1999999999999993</v>
          </cell>
          <cell r="CI11">
            <v>9</v>
          </cell>
          <cell r="CJ11" t="str">
            <v>X</v>
          </cell>
          <cell r="CK11">
            <v>3</v>
          </cell>
          <cell r="CL11">
            <v>165</v>
          </cell>
          <cell r="CM11">
            <v>168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168</v>
          </cell>
          <cell r="CT11">
            <v>165</v>
          </cell>
          <cell r="CU11">
            <v>8.1</v>
          </cell>
          <cell r="CV11">
            <v>3.55</v>
          </cell>
          <cell r="CW11">
            <v>0</v>
          </cell>
          <cell r="CX11" t="str">
            <v>Đủ ĐK</v>
          </cell>
        </row>
        <row r="12">
          <cell r="B12">
            <v>25204117504</v>
          </cell>
          <cell r="C12" t="str">
            <v>Nguyễn</v>
          </cell>
          <cell r="D12" t="str">
            <v>Thị Khánh</v>
          </cell>
          <cell r="E12" t="str">
            <v>Trân</v>
          </cell>
          <cell r="F12">
            <v>37095</v>
          </cell>
          <cell r="G12" t="str">
            <v>Nữ</v>
          </cell>
          <cell r="H12" t="str">
            <v>Thừa Thiên Huế</v>
          </cell>
          <cell r="I12">
            <v>7.1</v>
          </cell>
          <cell r="J12">
            <v>8.4</v>
          </cell>
          <cell r="K12" t="str">
            <v/>
          </cell>
          <cell r="L12">
            <v>7.7</v>
          </cell>
          <cell r="M12" t="str">
            <v/>
          </cell>
          <cell r="N12" t="str">
            <v>P (P/F)</v>
          </cell>
          <cell r="O12">
            <v>7.2</v>
          </cell>
          <cell r="P12">
            <v>6.4</v>
          </cell>
          <cell r="Q12">
            <v>6.1</v>
          </cell>
          <cell r="R12">
            <v>7.57</v>
          </cell>
          <cell r="S12">
            <v>7.6</v>
          </cell>
          <cell r="T12" t="str">
            <v/>
          </cell>
          <cell r="U12">
            <v>7.2</v>
          </cell>
          <cell r="V12" t="str">
            <v/>
          </cell>
          <cell r="W12">
            <v>6.8</v>
          </cell>
          <cell r="X12" t="str">
            <v/>
          </cell>
          <cell r="Y12" t="str">
            <v/>
          </cell>
          <cell r="Z12">
            <v>6.9</v>
          </cell>
          <cell r="AA12" t="str">
            <v/>
          </cell>
          <cell r="AB12" t="str">
            <v/>
          </cell>
          <cell r="AC12">
            <v>7.9</v>
          </cell>
          <cell r="AD12" t="str">
            <v/>
          </cell>
          <cell r="AE12">
            <v>8.1999999999999993</v>
          </cell>
          <cell r="AF12">
            <v>8.5</v>
          </cell>
          <cell r="AG12">
            <v>5.8</v>
          </cell>
          <cell r="AH12">
            <v>7.8</v>
          </cell>
          <cell r="AI12">
            <v>5.8</v>
          </cell>
          <cell r="AJ12">
            <v>6.2</v>
          </cell>
          <cell r="AK12">
            <v>7.5</v>
          </cell>
          <cell r="AL12" t="str">
            <v>P (P/F)</v>
          </cell>
          <cell r="AM12" t="str">
            <v>P (P/F)</v>
          </cell>
          <cell r="AN12">
            <v>8.4</v>
          </cell>
          <cell r="AO12">
            <v>8</v>
          </cell>
          <cell r="AP12">
            <v>7.1</v>
          </cell>
          <cell r="AQ12">
            <v>8.1999999999999993</v>
          </cell>
          <cell r="AR12">
            <v>7.3</v>
          </cell>
          <cell r="AS12">
            <v>9.9</v>
          </cell>
          <cell r="AT12">
            <v>9.4</v>
          </cell>
          <cell r="AU12">
            <v>8</v>
          </cell>
          <cell r="AV12">
            <v>9.5</v>
          </cell>
          <cell r="AW12">
            <v>8.9</v>
          </cell>
          <cell r="AX12">
            <v>8.3699999999999992</v>
          </cell>
          <cell r="AY12">
            <v>6.3</v>
          </cell>
          <cell r="AZ12">
            <v>7.4</v>
          </cell>
          <cell r="BA12">
            <v>4.9000000000000004</v>
          </cell>
          <cell r="BB12">
            <v>5.25</v>
          </cell>
          <cell r="BC12">
            <v>6.2</v>
          </cell>
          <cell r="BD12">
            <v>7.3</v>
          </cell>
          <cell r="BE12">
            <v>7.1</v>
          </cell>
          <cell r="BF12">
            <v>7.5</v>
          </cell>
          <cell r="BG12">
            <v>7.6</v>
          </cell>
          <cell r="BH12">
            <v>7.5</v>
          </cell>
          <cell r="BI12">
            <v>8.1</v>
          </cell>
          <cell r="BJ12">
            <v>9</v>
          </cell>
          <cell r="BK12">
            <v>6.6</v>
          </cell>
          <cell r="BL12">
            <v>8.4</v>
          </cell>
          <cell r="BM12">
            <v>8.4</v>
          </cell>
          <cell r="BN12">
            <v>9.8000000000000007</v>
          </cell>
          <cell r="BO12">
            <v>9.8000000000000007</v>
          </cell>
          <cell r="BP12">
            <v>7.6</v>
          </cell>
          <cell r="BQ12">
            <v>6.8</v>
          </cell>
          <cell r="BR12">
            <v>7.9</v>
          </cell>
          <cell r="BS12">
            <v>8</v>
          </cell>
          <cell r="BT12">
            <v>9</v>
          </cell>
          <cell r="BU12">
            <v>7</v>
          </cell>
          <cell r="BV12">
            <v>6.3</v>
          </cell>
          <cell r="BW12">
            <v>7.8</v>
          </cell>
          <cell r="BX12">
            <v>8.3000000000000007</v>
          </cell>
          <cell r="BY12">
            <v>7.8</v>
          </cell>
          <cell r="BZ12">
            <v>7.6</v>
          </cell>
          <cell r="CA12">
            <v>7</v>
          </cell>
          <cell r="CB12">
            <v>7.7</v>
          </cell>
          <cell r="CC12">
            <v>6.7</v>
          </cell>
          <cell r="CD12">
            <v>8</v>
          </cell>
          <cell r="CE12">
            <v>8.1999999999999993</v>
          </cell>
          <cell r="CF12">
            <v>8.8000000000000007</v>
          </cell>
          <cell r="CG12">
            <v>7.8</v>
          </cell>
          <cell r="CH12">
            <v>8.1999999999999993</v>
          </cell>
          <cell r="CI12">
            <v>7.3</v>
          </cell>
          <cell r="CJ12" t="str">
            <v>X</v>
          </cell>
          <cell r="CK12">
            <v>7</v>
          </cell>
          <cell r="CL12">
            <v>161</v>
          </cell>
          <cell r="CM12">
            <v>168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168</v>
          </cell>
          <cell r="CT12">
            <v>161</v>
          </cell>
          <cell r="CU12">
            <v>7.55</v>
          </cell>
          <cell r="CV12">
            <v>3.18</v>
          </cell>
          <cell r="CW12">
            <v>0</v>
          </cell>
          <cell r="CX12" t="str">
            <v>Đủ ĐK</v>
          </cell>
        </row>
        <row r="13">
          <cell r="B13">
            <v>25214108118</v>
          </cell>
          <cell r="C13" t="str">
            <v>Trần</v>
          </cell>
          <cell r="D13" t="str">
            <v>Đình</v>
          </cell>
          <cell r="E13" t="str">
            <v>Trường</v>
          </cell>
          <cell r="F13">
            <v>36923</v>
          </cell>
          <cell r="G13" t="str">
            <v>Nam</v>
          </cell>
          <cell r="H13" t="str">
            <v>Quảng Trị</v>
          </cell>
          <cell r="I13">
            <v>8</v>
          </cell>
          <cell r="J13">
            <v>8.1</v>
          </cell>
          <cell r="K13" t="str">
            <v/>
          </cell>
          <cell r="L13">
            <v>8</v>
          </cell>
          <cell r="M13" t="str">
            <v/>
          </cell>
          <cell r="N13">
            <v>7.3</v>
          </cell>
          <cell r="O13">
            <v>5.8</v>
          </cell>
          <cell r="P13">
            <v>5.3</v>
          </cell>
          <cell r="Q13">
            <v>6.1</v>
          </cell>
          <cell r="R13">
            <v>7.3</v>
          </cell>
          <cell r="S13">
            <v>7.6</v>
          </cell>
          <cell r="T13" t="str">
            <v/>
          </cell>
          <cell r="U13">
            <v>7.1</v>
          </cell>
          <cell r="V13" t="str">
            <v/>
          </cell>
          <cell r="W13">
            <v>6.7</v>
          </cell>
          <cell r="X13" t="str">
            <v/>
          </cell>
          <cell r="Y13" t="str">
            <v/>
          </cell>
          <cell r="Z13">
            <v>6.6</v>
          </cell>
          <cell r="AA13" t="str">
            <v/>
          </cell>
          <cell r="AB13" t="str">
            <v/>
          </cell>
          <cell r="AC13">
            <v>6</v>
          </cell>
          <cell r="AD13" t="str">
            <v/>
          </cell>
          <cell r="AE13">
            <v>9.4</v>
          </cell>
          <cell r="AF13">
            <v>8.3000000000000007</v>
          </cell>
          <cell r="AG13">
            <v>5.4</v>
          </cell>
          <cell r="AH13">
            <v>4.7</v>
          </cell>
          <cell r="AI13">
            <v>5.5</v>
          </cell>
          <cell r="AJ13">
            <v>6.8</v>
          </cell>
          <cell r="AK13">
            <v>7.7</v>
          </cell>
          <cell r="AL13">
            <v>4</v>
          </cell>
          <cell r="AM13">
            <v>4.9000000000000004</v>
          </cell>
          <cell r="AN13">
            <v>7.1</v>
          </cell>
          <cell r="AO13">
            <v>7.9</v>
          </cell>
          <cell r="AP13">
            <v>4.4000000000000004</v>
          </cell>
          <cell r="AQ13">
            <v>4.7</v>
          </cell>
          <cell r="AR13">
            <v>6.4</v>
          </cell>
          <cell r="AS13">
            <v>5.6</v>
          </cell>
          <cell r="AT13">
            <v>7.8</v>
          </cell>
          <cell r="AU13">
            <v>8.6999999999999993</v>
          </cell>
          <cell r="AV13">
            <v>8.9</v>
          </cell>
          <cell r="AW13">
            <v>8.6</v>
          </cell>
          <cell r="AX13">
            <v>8.07</v>
          </cell>
          <cell r="AY13">
            <v>4.5</v>
          </cell>
          <cell r="AZ13">
            <v>6.6</v>
          </cell>
          <cell r="BA13">
            <v>4.5999999999999996</v>
          </cell>
          <cell r="BB13">
            <v>4.8</v>
          </cell>
          <cell r="BC13">
            <v>6.6</v>
          </cell>
          <cell r="BD13">
            <v>6.8</v>
          </cell>
          <cell r="BE13">
            <v>6.7</v>
          </cell>
          <cell r="BF13">
            <v>6.8</v>
          </cell>
          <cell r="BG13">
            <v>6.6</v>
          </cell>
          <cell r="BH13">
            <v>7.6</v>
          </cell>
          <cell r="BI13">
            <v>7.9</v>
          </cell>
          <cell r="BJ13">
            <v>8.5</v>
          </cell>
          <cell r="BK13">
            <v>7.3</v>
          </cell>
          <cell r="BL13">
            <v>8.4</v>
          </cell>
          <cell r="BM13">
            <v>6.3</v>
          </cell>
          <cell r="BN13">
            <v>7.4</v>
          </cell>
          <cell r="BO13">
            <v>7.3</v>
          </cell>
          <cell r="BP13">
            <v>6.4</v>
          </cell>
          <cell r="BQ13">
            <v>7</v>
          </cell>
          <cell r="BR13">
            <v>7.5</v>
          </cell>
          <cell r="BS13">
            <v>7.3</v>
          </cell>
          <cell r="BT13">
            <v>9</v>
          </cell>
          <cell r="BU13">
            <v>7</v>
          </cell>
          <cell r="BV13">
            <v>6.2</v>
          </cell>
          <cell r="BW13">
            <v>7.8</v>
          </cell>
          <cell r="BX13">
            <v>8.1999999999999993</v>
          </cell>
          <cell r="BY13">
            <v>7.8</v>
          </cell>
          <cell r="BZ13">
            <v>8</v>
          </cell>
          <cell r="CA13">
            <v>5.9</v>
          </cell>
          <cell r="CB13">
            <v>7.7</v>
          </cell>
          <cell r="CC13">
            <v>6.5</v>
          </cell>
          <cell r="CD13">
            <v>7.6</v>
          </cell>
          <cell r="CE13">
            <v>8.1999999999999993</v>
          </cell>
          <cell r="CF13">
            <v>8.1999999999999993</v>
          </cell>
          <cell r="CG13">
            <v>8</v>
          </cell>
          <cell r="CH13">
            <v>8</v>
          </cell>
          <cell r="CI13">
            <v>7.9</v>
          </cell>
          <cell r="CJ13" t="str">
            <v>X</v>
          </cell>
          <cell r="CK13">
            <v>0</v>
          </cell>
          <cell r="CL13">
            <v>168</v>
          </cell>
          <cell r="CM13">
            <v>168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168</v>
          </cell>
          <cell r="CT13">
            <v>168</v>
          </cell>
          <cell r="CU13">
            <v>6.93</v>
          </cell>
          <cell r="CV13">
            <v>2.85</v>
          </cell>
          <cell r="CW13">
            <v>0</v>
          </cell>
          <cell r="CX13" t="str">
            <v>Đủ ĐK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25214105548</v>
          </cell>
          <cell r="C15" t="str">
            <v>Trần</v>
          </cell>
          <cell r="D15" t="str">
            <v>Tiến</v>
          </cell>
          <cell r="E15" t="str">
            <v>Hưng</v>
          </cell>
          <cell r="F15">
            <v>37133</v>
          </cell>
          <cell r="G15" t="str">
            <v>Nam</v>
          </cell>
          <cell r="H15" t="str">
            <v>Quảng Trị</v>
          </cell>
          <cell r="I15">
            <v>8.3000000000000007</v>
          </cell>
          <cell r="J15">
            <v>6.8</v>
          </cell>
          <cell r="K15" t="str">
            <v/>
          </cell>
          <cell r="L15">
            <v>8</v>
          </cell>
          <cell r="M15" t="str">
            <v/>
          </cell>
          <cell r="N15" t="str">
            <v>P (P/F)</v>
          </cell>
          <cell r="O15">
            <v>6.9</v>
          </cell>
          <cell r="P15">
            <v>5.0999999999999996</v>
          </cell>
          <cell r="Q15">
            <v>7.4</v>
          </cell>
          <cell r="R15">
            <v>6.8</v>
          </cell>
          <cell r="S15">
            <v>8.4</v>
          </cell>
          <cell r="T15" t="str">
            <v/>
          </cell>
          <cell r="U15">
            <v>4.2</v>
          </cell>
          <cell r="V15" t="str">
            <v/>
          </cell>
          <cell r="W15">
            <v>8.1</v>
          </cell>
          <cell r="X15" t="str">
            <v/>
          </cell>
          <cell r="Y15" t="str">
            <v/>
          </cell>
          <cell r="Z15">
            <v>7.6</v>
          </cell>
          <cell r="AA15" t="str">
            <v/>
          </cell>
          <cell r="AB15" t="str">
            <v/>
          </cell>
          <cell r="AC15">
            <v>8.3000000000000007</v>
          </cell>
          <cell r="AD15" t="str">
            <v/>
          </cell>
          <cell r="AE15">
            <v>7.5</v>
          </cell>
          <cell r="AF15">
            <v>7.4</v>
          </cell>
          <cell r="AG15">
            <v>5.6</v>
          </cell>
          <cell r="AH15" t="str">
            <v>X</v>
          </cell>
          <cell r="AI15">
            <v>5.8</v>
          </cell>
          <cell r="AJ15">
            <v>5.7</v>
          </cell>
          <cell r="AK15">
            <v>5.3</v>
          </cell>
          <cell r="AL15">
            <v>4.3</v>
          </cell>
          <cell r="AM15">
            <v>5.9</v>
          </cell>
          <cell r="AN15">
            <v>5.8</v>
          </cell>
          <cell r="AO15">
            <v>7.9</v>
          </cell>
          <cell r="AP15">
            <v>5.5</v>
          </cell>
          <cell r="AQ15">
            <v>6.3</v>
          </cell>
          <cell r="AR15">
            <v>6</v>
          </cell>
          <cell r="AS15">
            <v>4.8</v>
          </cell>
          <cell r="AT15">
            <v>5</v>
          </cell>
          <cell r="AU15">
            <v>7.3</v>
          </cell>
          <cell r="AV15">
            <v>8.9</v>
          </cell>
          <cell r="AW15">
            <v>8.8000000000000007</v>
          </cell>
          <cell r="AX15">
            <v>6.57</v>
          </cell>
          <cell r="AY15">
            <v>4.7</v>
          </cell>
          <cell r="AZ15">
            <v>6.7</v>
          </cell>
          <cell r="BA15">
            <v>5.0999999999999996</v>
          </cell>
          <cell r="BB15">
            <v>5.48</v>
          </cell>
          <cell r="BC15">
            <v>5.0999999999999996</v>
          </cell>
          <cell r="BD15">
            <v>7</v>
          </cell>
          <cell r="BE15">
            <v>5.6</v>
          </cell>
          <cell r="BF15">
            <v>6.8</v>
          </cell>
          <cell r="BG15">
            <v>6.8</v>
          </cell>
          <cell r="BH15">
            <v>7.3</v>
          </cell>
          <cell r="BI15">
            <v>7.4</v>
          </cell>
          <cell r="BJ15">
            <v>7</v>
          </cell>
          <cell r="BK15">
            <v>7.4</v>
          </cell>
          <cell r="BL15">
            <v>9.1999999999999993</v>
          </cell>
          <cell r="BM15">
            <v>7.3</v>
          </cell>
          <cell r="BN15">
            <v>9.1</v>
          </cell>
          <cell r="BO15">
            <v>7.8</v>
          </cell>
          <cell r="BP15">
            <v>5.5</v>
          </cell>
          <cell r="BQ15">
            <v>5.9</v>
          </cell>
          <cell r="BR15">
            <v>7.7</v>
          </cell>
          <cell r="BS15">
            <v>6.6</v>
          </cell>
          <cell r="BT15">
            <v>5.5</v>
          </cell>
          <cell r="BU15">
            <v>5</v>
          </cell>
          <cell r="BV15">
            <v>5.0999999999999996</v>
          </cell>
          <cell r="BW15">
            <v>7.5</v>
          </cell>
          <cell r="BX15">
            <v>7.7</v>
          </cell>
          <cell r="BY15">
            <v>7.2</v>
          </cell>
          <cell r="BZ15">
            <v>6.5</v>
          </cell>
          <cell r="CA15">
            <v>6.2</v>
          </cell>
          <cell r="CB15">
            <v>4.9000000000000004</v>
          </cell>
          <cell r="CC15">
            <v>7</v>
          </cell>
          <cell r="CD15">
            <v>7.8</v>
          </cell>
          <cell r="CE15">
            <v>8</v>
          </cell>
          <cell r="CF15">
            <v>8</v>
          </cell>
          <cell r="CG15">
            <v>7.6</v>
          </cell>
          <cell r="CH15">
            <v>8</v>
          </cell>
          <cell r="CI15">
            <v>6</v>
          </cell>
          <cell r="CJ15" t="str">
            <v>X</v>
          </cell>
          <cell r="CK15">
            <v>3</v>
          </cell>
          <cell r="CL15">
            <v>162</v>
          </cell>
          <cell r="CM15">
            <v>165</v>
          </cell>
          <cell r="CN15">
            <v>0</v>
          </cell>
          <cell r="CO15">
            <v>0</v>
          </cell>
          <cell r="CP15">
            <v>3</v>
          </cell>
          <cell r="CQ15">
            <v>3</v>
          </cell>
          <cell r="CR15">
            <v>3</v>
          </cell>
          <cell r="CS15">
            <v>168</v>
          </cell>
          <cell r="CT15">
            <v>165</v>
          </cell>
          <cell r="CU15">
            <v>6.57</v>
          </cell>
          <cell r="CV15">
            <v>2.62</v>
          </cell>
          <cell r="CW15">
            <v>1.7857142857142856E-2</v>
          </cell>
          <cell r="CX15" t="str">
            <v>Vớt ĐK</v>
          </cell>
        </row>
        <row r="16">
          <cell r="B16">
            <v>25214103437</v>
          </cell>
          <cell r="C16" t="str">
            <v>Nguyễn</v>
          </cell>
          <cell r="D16" t="str">
            <v>Thế</v>
          </cell>
          <cell r="E16" t="str">
            <v>Nghĩa</v>
          </cell>
          <cell r="F16">
            <v>36958</v>
          </cell>
          <cell r="G16" t="str">
            <v>Nam</v>
          </cell>
          <cell r="H16" t="str">
            <v>Quảng Bình</v>
          </cell>
          <cell r="I16" t="str">
            <v>X</v>
          </cell>
          <cell r="J16">
            <v>9.1999999999999993</v>
          </cell>
          <cell r="K16" t="str">
            <v/>
          </cell>
          <cell r="L16">
            <v>7.8</v>
          </cell>
          <cell r="M16" t="str">
            <v/>
          </cell>
          <cell r="N16">
            <v>8.4</v>
          </cell>
          <cell r="O16">
            <v>8.6999999999999993</v>
          </cell>
          <cell r="P16">
            <v>6.7</v>
          </cell>
          <cell r="Q16">
            <v>8.4</v>
          </cell>
          <cell r="R16">
            <v>8.4700000000000006</v>
          </cell>
          <cell r="S16">
            <v>8.3000000000000007</v>
          </cell>
          <cell r="T16" t="str">
            <v/>
          </cell>
          <cell r="U16">
            <v>6.3</v>
          </cell>
          <cell r="V16" t="str">
            <v/>
          </cell>
          <cell r="W16">
            <v>9.1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>
            <v>7.8</v>
          </cell>
          <cell r="AD16">
            <v>8.3000000000000007</v>
          </cell>
          <cell r="AE16">
            <v>7.2</v>
          </cell>
          <cell r="AF16">
            <v>8.3000000000000007</v>
          </cell>
          <cell r="AG16">
            <v>5.6</v>
          </cell>
          <cell r="AH16">
            <v>6.4</v>
          </cell>
          <cell r="AI16">
            <v>6.7</v>
          </cell>
          <cell r="AJ16">
            <v>5.3</v>
          </cell>
          <cell r="AK16">
            <v>7</v>
          </cell>
          <cell r="AL16">
            <v>5.2</v>
          </cell>
          <cell r="AM16">
            <v>6.9</v>
          </cell>
          <cell r="AN16">
            <v>6.2</v>
          </cell>
          <cell r="AO16">
            <v>8.6999999999999993</v>
          </cell>
          <cell r="AP16">
            <v>5.5</v>
          </cell>
          <cell r="AQ16">
            <v>7.1</v>
          </cell>
          <cell r="AR16">
            <v>5.3</v>
          </cell>
          <cell r="AS16">
            <v>8.9</v>
          </cell>
          <cell r="AT16">
            <v>9.4</v>
          </cell>
          <cell r="AU16">
            <v>8.9</v>
          </cell>
          <cell r="AV16">
            <v>8.6</v>
          </cell>
          <cell r="AW16">
            <v>9.3000000000000007</v>
          </cell>
          <cell r="AX16">
            <v>8.43</v>
          </cell>
          <cell r="AY16">
            <v>5.9</v>
          </cell>
          <cell r="AZ16">
            <v>5.5</v>
          </cell>
          <cell r="BA16">
            <v>5.7</v>
          </cell>
          <cell r="BB16">
            <v>7.28</v>
          </cell>
          <cell r="BC16">
            <v>6.1</v>
          </cell>
          <cell r="BD16">
            <v>6.9</v>
          </cell>
          <cell r="BE16">
            <v>5.8</v>
          </cell>
          <cell r="BF16">
            <v>6.6</v>
          </cell>
          <cell r="BG16">
            <v>5.5</v>
          </cell>
          <cell r="BH16">
            <v>7.6</v>
          </cell>
          <cell r="BI16">
            <v>8</v>
          </cell>
          <cell r="BJ16">
            <v>8</v>
          </cell>
          <cell r="BK16">
            <v>7.2</v>
          </cell>
          <cell r="BL16">
            <v>8.4</v>
          </cell>
          <cell r="BM16">
            <v>7.4</v>
          </cell>
          <cell r="BN16">
            <v>8.6999999999999993</v>
          </cell>
          <cell r="BO16">
            <v>8.4</v>
          </cell>
          <cell r="BP16">
            <v>5.6</v>
          </cell>
          <cell r="BQ16">
            <v>7.4</v>
          </cell>
          <cell r="BR16">
            <v>5.9</v>
          </cell>
          <cell r="BS16">
            <v>7.3</v>
          </cell>
          <cell r="BT16">
            <v>7</v>
          </cell>
          <cell r="BU16">
            <v>5</v>
          </cell>
          <cell r="BV16">
            <v>5.9</v>
          </cell>
          <cell r="BW16">
            <v>6.8</v>
          </cell>
          <cell r="BX16">
            <v>7.2</v>
          </cell>
          <cell r="BY16">
            <v>7.6</v>
          </cell>
          <cell r="BZ16">
            <v>5.8</v>
          </cell>
          <cell r="CA16">
            <v>5.0999999999999996</v>
          </cell>
          <cell r="CB16">
            <v>4.4000000000000004</v>
          </cell>
          <cell r="CC16">
            <v>7.2</v>
          </cell>
          <cell r="CD16">
            <v>6.9</v>
          </cell>
          <cell r="CE16">
            <v>7.3</v>
          </cell>
          <cell r="CF16">
            <v>8.5</v>
          </cell>
          <cell r="CG16">
            <v>6.7</v>
          </cell>
          <cell r="CH16">
            <v>8.1999999999999993</v>
          </cell>
          <cell r="CI16">
            <v>5</v>
          </cell>
          <cell r="CJ16" t="str">
            <v>X</v>
          </cell>
          <cell r="CK16">
            <v>0</v>
          </cell>
          <cell r="CL16">
            <v>166</v>
          </cell>
          <cell r="CM16">
            <v>166</v>
          </cell>
          <cell r="CN16">
            <v>0</v>
          </cell>
          <cell r="CO16">
            <v>0</v>
          </cell>
          <cell r="CP16">
            <v>2</v>
          </cell>
          <cell r="CQ16">
            <v>2</v>
          </cell>
          <cell r="CR16">
            <v>2</v>
          </cell>
          <cell r="CS16">
            <v>168</v>
          </cell>
          <cell r="CT16">
            <v>168</v>
          </cell>
          <cell r="CU16">
            <v>7.01</v>
          </cell>
          <cell r="CV16">
            <v>2.85</v>
          </cell>
          <cell r="CW16">
            <v>1.1904761904761904E-2</v>
          </cell>
          <cell r="CX16" t="str">
            <v>Vớt ĐK</v>
          </cell>
        </row>
        <row r="17">
          <cell r="B17">
            <v>25214117307</v>
          </cell>
          <cell r="C17" t="str">
            <v>Huỳnh</v>
          </cell>
          <cell r="D17" t="str">
            <v>Văn</v>
          </cell>
          <cell r="E17" t="str">
            <v>Thái</v>
          </cell>
          <cell r="F17">
            <v>37223</v>
          </cell>
          <cell r="G17" t="str">
            <v>Nam</v>
          </cell>
          <cell r="H17" t="str">
            <v>Thừa Thiên Huế</v>
          </cell>
          <cell r="I17" t="str">
            <v>X</v>
          </cell>
          <cell r="J17">
            <v>7.6</v>
          </cell>
          <cell r="K17" t="str">
            <v/>
          </cell>
          <cell r="L17" t="str">
            <v/>
          </cell>
          <cell r="M17">
            <v>4.3</v>
          </cell>
          <cell r="N17">
            <v>7.8</v>
          </cell>
          <cell r="O17">
            <v>8.3000000000000007</v>
          </cell>
          <cell r="P17">
            <v>4.9000000000000004</v>
          </cell>
          <cell r="Q17">
            <v>7.1</v>
          </cell>
          <cell r="R17">
            <v>6.33</v>
          </cell>
          <cell r="S17">
            <v>6.4</v>
          </cell>
          <cell r="T17" t="str">
            <v/>
          </cell>
          <cell r="U17">
            <v>5</v>
          </cell>
          <cell r="V17" t="str">
            <v/>
          </cell>
          <cell r="W17" t="str">
            <v/>
          </cell>
          <cell r="X17">
            <v>7.8</v>
          </cell>
          <cell r="Y17" t="str">
            <v/>
          </cell>
          <cell r="Z17">
            <v>6.5</v>
          </cell>
          <cell r="AA17" t="str">
            <v/>
          </cell>
          <cell r="AB17" t="str">
            <v/>
          </cell>
          <cell r="AC17">
            <v>6.7</v>
          </cell>
          <cell r="AD17">
            <v>0</v>
          </cell>
          <cell r="AE17">
            <v>8</v>
          </cell>
          <cell r="AF17">
            <v>6.8</v>
          </cell>
          <cell r="AG17">
            <v>6.6</v>
          </cell>
          <cell r="AH17">
            <v>8.5</v>
          </cell>
          <cell r="AI17">
            <v>7.3</v>
          </cell>
          <cell r="AJ17">
            <v>6.4</v>
          </cell>
          <cell r="AK17">
            <v>5.9</v>
          </cell>
          <cell r="AL17">
            <v>5</v>
          </cell>
          <cell r="AM17">
            <v>6</v>
          </cell>
          <cell r="AN17" t="str">
            <v>X</v>
          </cell>
          <cell r="AO17">
            <v>8.3000000000000007</v>
          </cell>
          <cell r="AP17">
            <v>5.9</v>
          </cell>
          <cell r="AQ17">
            <v>5.6</v>
          </cell>
          <cell r="AR17" t="str">
            <v/>
          </cell>
          <cell r="AS17">
            <v>5.5</v>
          </cell>
          <cell r="AT17">
            <v>6</v>
          </cell>
          <cell r="AU17">
            <v>9</v>
          </cell>
          <cell r="AV17">
            <v>9.1</v>
          </cell>
          <cell r="AW17">
            <v>8.4</v>
          </cell>
          <cell r="AX17">
            <v>6.43</v>
          </cell>
          <cell r="AY17">
            <v>6.4</v>
          </cell>
          <cell r="AZ17">
            <v>6.7</v>
          </cell>
          <cell r="BA17">
            <v>4.9000000000000004</v>
          </cell>
          <cell r="BB17">
            <v>5.65</v>
          </cell>
          <cell r="BC17">
            <v>6.4</v>
          </cell>
          <cell r="BD17">
            <v>6.6</v>
          </cell>
          <cell r="BE17">
            <v>5.9</v>
          </cell>
          <cell r="BF17">
            <v>5.9</v>
          </cell>
          <cell r="BG17">
            <v>6.5</v>
          </cell>
          <cell r="BH17">
            <v>8.5</v>
          </cell>
          <cell r="BI17">
            <v>8</v>
          </cell>
          <cell r="BJ17">
            <v>7</v>
          </cell>
          <cell r="BK17">
            <v>7.3</v>
          </cell>
          <cell r="BL17">
            <v>8</v>
          </cell>
          <cell r="BM17">
            <v>5.3</v>
          </cell>
          <cell r="BN17">
            <v>6.4</v>
          </cell>
          <cell r="BO17">
            <v>8.3000000000000007</v>
          </cell>
          <cell r="BP17">
            <v>5.9</v>
          </cell>
          <cell r="BQ17">
            <v>6.4</v>
          </cell>
          <cell r="BR17">
            <v>5.2</v>
          </cell>
          <cell r="BS17">
            <v>7.4</v>
          </cell>
          <cell r="BT17">
            <v>5</v>
          </cell>
          <cell r="BU17">
            <v>5</v>
          </cell>
          <cell r="BV17">
            <v>6.3</v>
          </cell>
          <cell r="BW17">
            <v>7</v>
          </cell>
          <cell r="BX17">
            <v>7</v>
          </cell>
          <cell r="BY17">
            <v>7.4</v>
          </cell>
          <cell r="BZ17">
            <v>7.2</v>
          </cell>
          <cell r="CA17">
            <v>7.5</v>
          </cell>
          <cell r="CB17">
            <v>5.6</v>
          </cell>
          <cell r="CC17">
            <v>6.5</v>
          </cell>
          <cell r="CD17">
            <v>6.8</v>
          </cell>
          <cell r="CE17">
            <v>7.9</v>
          </cell>
          <cell r="CF17">
            <v>7.7</v>
          </cell>
          <cell r="CG17">
            <v>8.3000000000000007</v>
          </cell>
          <cell r="CH17">
            <v>8.6</v>
          </cell>
          <cell r="CI17">
            <v>5.8</v>
          </cell>
          <cell r="CJ17" t="str">
            <v>X</v>
          </cell>
          <cell r="CK17">
            <v>0</v>
          </cell>
          <cell r="CL17">
            <v>161</v>
          </cell>
          <cell r="CM17">
            <v>161</v>
          </cell>
          <cell r="CN17">
            <v>0</v>
          </cell>
          <cell r="CO17">
            <v>2</v>
          </cell>
          <cell r="CP17">
            <v>4</v>
          </cell>
          <cell r="CQ17">
            <v>6</v>
          </cell>
          <cell r="CR17">
            <v>6</v>
          </cell>
          <cell r="CS17">
            <v>167</v>
          </cell>
          <cell r="CT17">
            <v>167</v>
          </cell>
          <cell r="CU17">
            <v>6.56</v>
          </cell>
          <cell r="CV17">
            <v>2.63</v>
          </cell>
          <cell r="CW17">
            <v>3.5928143712574849E-2</v>
          </cell>
          <cell r="CX17" t="str">
            <v>Vớt ĐK</v>
          </cell>
        </row>
        <row r="18">
          <cell r="B18">
            <v>25214107182</v>
          </cell>
          <cell r="C18" t="str">
            <v>Nguyễn</v>
          </cell>
          <cell r="D18" t="str">
            <v>Trọng</v>
          </cell>
          <cell r="E18" t="str">
            <v>Tín</v>
          </cell>
          <cell r="F18">
            <v>37028</v>
          </cell>
          <cell r="G18" t="str">
            <v>Nam</v>
          </cell>
          <cell r="H18" t="str">
            <v>Bình Định</v>
          </cell>
          <cell r="I18">
            <v>7.5</v>
          </cell>
          <cell r="J18">
            <v>6.9</v>
          </cell>
          <cell r="K18" t="str">
            <v/>
          </cell>
          <cell r="L18">
            <v>6.5</v>
          </cell>
          <cell r="M18" t="str">
            <v/>
          </cell>
          <cell r="N18" t="str">
            <v>P (P/F)</v>
          </cell>
          <cell r="O18">
            <v>6.3</v>
          </cell>
          <cell r="P18">
            <v>5.5</v>
          </cell>
          <cell r="Q18">
            <v>6.6</v>
          </cell>
          <cell r="R18" t="str">
            <v>X</v>
          </cell>
          <cell r="S18">
            <v>7.5</v>
          </cell>
          <cell r="T18" t="str">
            <v/>
          </cell>
          <cell r="U18">
            <v>7.6</v>
          </cell>
          <cell r="V18" t="str">
            <v/>
          </cell>
          <cell r="W18">
            <v>9</v>
          </cell>
          <cell r="X18" t="str">
            <v/>
          </cell>
          <cell r="Y18" t="str">
            <v/>
          </cell>
          <cell r="Z18">
            <v>5.5</v>
          </cell>
          <cell r="AA18">
            <v>6.3</v>
          </cell>
          <cell r="AB18" t="str">
            <v/>
          </cell>
          <cell r="AC18" t="str">
            <v/>
          </cell>
          <cell r="AD18" t="str">
            <v/>
          </cell>
          <cell r="AE18">
            <v>7.4</v>
          </cell>
          <cell r="AF18">
            <v>5.4</v>
          </cell>
          <cell r="AG18">
            <v>5</v>
          </cell>
          <cell r="AH18">
            <v>9</v>
          </cell>
          <cell r="AI18">
            <v>4.5999999999999996</v>
          </cell>
          <cell r="AJ18">
            <v>6.7</v>
          </cell>
          <cell r="AK18">
            <v>8.8000000000000007</v>
          </cell>
          <cell r="AL18">
            <v>4.3</v>
          </cell>
          <cell r="AM18">
            <v>4.9000000000000004</v>
          </cell>
          <cell r="AN18">
            <v>7.8</v>
          </cell>
          <cell r="AO18">
            <v>7.6</v>
          </cell>
          <cell r="AP18">
            <v>5.5</v>
          </cell>
          <cell r="AQ18">
            <v>4.5999999999999996</v>
          </cell>
          <cell r="AR18">
            <v>4.8</v>
          </cell>
          <cell r="AS18">
            <v>5.4</v>
          </cell>
          <cell r="AT18">
            <v>6.5</v>
          </cell>
          <cell r="AU18">
            <v>5.9</v>
          </cell>
          <cell r="AV18">
            <v>8.9</v>
          </cell>
          <cell r="AW18">
            <v>7.9</v>
          </cell>
          <cell r="AX18">
            <v>6.9</v>
          </cell>
          <cell r="AY18">
            <v>7</v>
          </cell>
          <cell r="AZ18">
            <v>6.8</v>
          </cell>
          <cell r="BA18">
            <v>5.4</v>
          </cell>
          <cell r="BB18">
            <v>5.4</v>
          </cell>
          <cell r="BC18">
            <v>6.7</v>
          </cell>
          <cell r="BD18">
            <v>5.4</v>
          </cell>
          <cell r="BE18">
            <v>5.4</v>
          </cell>
          <cell r="BF18">
            <v>6.6</v>
          </cell>
          <cell r="BG18">
            <v>7.2</v>
          </cell>
          <cell r="BH18">
            <v>7.6</v>
          </cell>
          <cell r="BI18">
            <v>6.7</v>
          </cell>
          <cell r="BJ18">
            <v>7</v>
          </cell>
          <cell r="BK18">
            <v>5.2</v>
          </cell>
          <cell r="BL18">
            <v>8.4</v>
          </cell>
          <cell r="BM18">
            <v>7</v>
          </cell>
          <cell r="BN18">
            <v>6.9</v>
          </cell>
          <cell r="BO18">
            <v>7.1</v>
          </cell>
          <cell r="BP18">
            <v>7</v>
          </cell>
          <cell r="BQ18">
            <v>6.3</v>
          </cell>
          <cell r="BR18">
            <v>6.8</v>
          </cell>
          <cell r="BS18">
            <v>5.7</v>
          </cell>
          <cell r="BT18">
            <v>6.8</v>
          </cell>
          <cell r="BU18">
            <v>5</v>
          </cell>
          <cell r="BV18">
            <v>5.4</v>
          </cell>
          <cell r="BW18">
            <v>6.5</v>
          </cell>
          <cell r="BX18">
            <v>7</v>
          </cell>
          <cell r="BY18">
            <v>6.9</v>
          </cell>
          <cell r="BZ18">
            <v>6.2</v>
          </cell>
          <cell r="CA18">
            <v>6.4</v>
          </cell>
          <cell r="CB18">
            <v>6.4</v>
          </cell>
          <cell r="CC18">
            <v>7.3</v>
          </cell>
          <cell r="CD18">
            <v>7</v>
          </cell>
          <cell r="CE18">
            <v>5.9</v>
          </cell>
          <cell r="CF18">
            <v>8.1999999999999993</v>
          </cell>
          <cell r="CG18">
            <v>7.6</v>
          </cell>
          <cell r="CH18">
            <v>8.9</v>
          </cell>
          <cell r="CI18">
            <v>6.7</v>
          </cell>
          <cell r="CJ18" t="str">
            <v>X</v>
          </cell>
          <cell r="CK18">
            <v>3</v>
          </cell>
          <cell r="CL18">
            <v>162</v>
          </cell>
          <cell r="CM18">
            <v>165</v>
          </cell>
          <cell r="CN18">
            <v>0</v>
          </cell>
          <cell r="CO18">
            <v>0</v>
          </cell>
          <cell r="CP18">
            <v>3</v>
          </cell>
          <cell r="CQ18">
            <v>3</v>
          </cell>
          <cell r="CR18">
            <v>3</v>
          </cell>
          <cell r="CS18">
            <v>168</v>
          </cell>
          <cell r="CT18">
            <v>165</v>
          </cell>
          <cell r="CU18">
            <v>6.46</v>
          </cell>
          <cell r="CV18">
            <v>2.5299999999999998</v>
          </cell>
          <cell r="CW18">
            <v>1.7857142857142856E-2</v>
          </cell>
          <cell r="CX18" t="str">
            <v>Vớt ĐK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B20">
            <v>25214117118</v>
          </cell>
          <cell r="C20" t="str">
            <v>Nguyễn</v>
          </cell>
          <cell r="D20" t="str">
            <v>Đăng</v>
          </cell>
          <cell r="E20" t="str">
            <v>Thành</v>
          </cell>
          <cell r="F20">
            <v>36551</v>
          </cell>
          <cell r="G20" t="str">
            <v>Nam</v>
          </cell>
          <cell r="H20" t="str">
            <v>Đà Nẵng</v>
          </cell>
          <cell r="I20">
            <v>8.1</v>
          </cell>
          <cell r="J20" t="str">
            <v/>
          </cell>
          <cell r="K20">
            <v>8.5</v>
          </cell>
          <cell r="L20">
            <v>7.3</v>
          </cell>
          <cell r="M20" t="str">
            <v/>
          </cell>
          <cell r="N20">
            <v>8.1999999999999993</v>
          </cell>
          <cell r="O20">
            <v>8.1999999999999993</v>
          </cell>
          <cell r="P20">
            <v>7.4</v>
          </cell>
          <cell r="Q20">
            <v>7.5</v>
          </cell>
          <cell r="R20">
            <v>8.17</v>
          </cell>
          <cell r="S20">
            <v>8.6</v>
          </cell>
          <cell r="T20" t="str">
            <v/>
          </cell>
          <cell r="U20">
            <v>6.4</v>
          </cell>
          <cell r="V20" t="str">
            <v/>
          </cell>
          <cell r="W20">
            <v>9.1999999999999993</v>
          </cell>
          <cell r="X20" t="str">
            <v/>
          </cell>
          <cell r="Y20" t="str">
            <v/>
          </cell>
          <cell r="Z20">
            <v>7.7</v>
          </cell>
          <cell r="AA20">
            <v>6.7</v>
          </cell>
          <cell r="AB20" t="str">
            <v/>
          </cell>
          <cell r="AC20" t="str">
            <v/>
          </cell>
          <cell r="AD20" t="str">
            <v/>
          </cell>
          <cell r="AE20">
            <v>6.8</v>
          </cell>
          <cell r="AF20">
            <v>8.3000000000000007</v>
          </cell>
          <cell r="AG20">
            <v>8</v>
          </cell>
          <cell r="AH20">
            <v>8.1999999999999993</v>
          </cell>
          <cell r="AI20">
            <v>7.3</v>
          </cell>
          <cell r="AJ20">
            <v>9.1999999999999993</v>
          </cell>
          <cell r="AK20">
            <v>7.1</v>
          </cell>
          <cell r="AL20">
            <v>6</v>
          </cell>
          <cell r="AM20">
            <v>7.5</v>
          </cell>
          <cell r="AN20">
            <v>7.2</v>
          </cell>
          <cell r="AO20">
            <v>9</v>
          </cell>
          <cell r="AP20">
            <v>6.6</v>
          </cell>
          <cell r="AQ20">
            <v>7.4</v>
          </cell>
          <cell r="AR20">
            <v>7.8</v>
          </cell>
          <cell r="AS20">
            <v>8</v>
          </cell>
          <cell r="AT20">
            <v>5.2</v>
          </cell>
          <cell r="AU20">
            <v>7</v>
          </cell>
          <cell r="AV20">
            <v>8.9</v>
          </cell>
          <cell r="AW20">
            <v>8.4</v>
          </cell>
          <cell r="AX20">
            <v>7.73</v>
          </cell>
          <cell r="AY20">
            <v>6.3</v>
          </cell>
          <cell r="AZ20">
            <v>6.6</v>
          </cell>
          <cell r="BA20">
            <v>5.0999999999999996</v>
          </cell>
          <cell r="BB20">
            <v>5.53</v>
          </cell>
          <cell r="BC20">
            <v>5.7</v>
          </cell>
          <cell r="BD20">
            <v>5.7</v>
          </cell>
          <cell r="BE20">
            <v>4.3</v>
          </cell>
          <cell r="BF20">
            <v>6</v>
          </cell>
          <cell r="BG20">
            <v>7.2</v>
          </cell>
          <cell r="BH20">
            <v>7.8</v>
          </cell>
          <cell r="BI20">
            <v>7.5</v>
          </cell>
          <cell r="BJ20">
            <v>8</v>
          </cell>
          <cell r="BK20">
            <v>6.7</v>
          </cell>
          <cell r="BL20">
            <v>7.5</v>
          </cell>
          <cell r="BM20">
            <v>8</v>
          </cell>
          <cell r="BN20">
            <v>9.5</v>
          </cell>
          <cell r="BO20">
            <v>7.6</v>
          </cell>
          <cell r="BP20">
            <v>8.6999999999999993</v>
          </cell>
          <cell r="BQ20">
            <v>6.4</v>
          </cell>
          <cell r="BR20">
            <v>8.4</v>
          </cell>
          <cell r="BS20">
            <v>7.4</v>
          </cell>
          <cell r="BT20">
            <v>5</v>
          </cell>
          <cell r="BU20">
            <v>5</v>
          </cell>
          <cell r="BV20">
            <v>6.4</v>
          </cell>
          <cell r="BW20">
            <v>5.5</v>
          </cell>
          <cell r="BX20">
            <v>6.6</v>
          </cell>
          <cell r="BY20">
            <v>6.7</v>
          </cell>
          <cell r="BZ20">
            <v>6.7</v>
          </cell>
          <cell r="CA20">
            <v>7.2</v>
          </cell>
          <cell r="CB20">
            <v>6.3</v>
          </cell>
          <cell r="CC20">
            <v>6.5</v>
          </cell>
          <cell r="CD20">
            <v>7.2</v>
          </cell>
          <cell r="CE20">
            <v>8</v>
          </cell>
          <cell r="CF20">
            <v>7.7</v>
          </cell>
          <cell r="CG20">
            <v>9</v>
          </cell>
          <cell r="CH20">
            <v>8.6999999999999993</v>
          </cell>
          <cell r="CI20">
            <v>6.1</v>
          </cell>
          <cell r="CJ20" t="str">
            <v/>
          </cell>
          <cell r="CK20">
            <v>0</v>
          </cell>
          <cell r="CL20">
            <v>167</v>
          </cell>
          <cell r="CM20">
            <v>167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167</v>
          </cell>
          <cell r="CT20">
            <v>167</v>
          </cell>
          <cell r="CU20">
            <v>7.22</v>
          </cell>
          <cell r="CV20">
            <v>3</v>
          </cell>
          <cell r="CW20">
            <v>0</v>
          </cell>
          <cell r="CX20" t="str">
            <v>Đủ ĐK</v>
          </cell>
        </row>
        <row r="21">
          <cell r="B21">
            <v>25214202071</v>
          </cell>
          <cell r="C21" t="str">
            <v>Nguyễn</v>
          </cell>
          <cell r="D21" t="str">
            <v>Trần Chí</v>
          </cell>
          <cell r="E21" t="str">
            <v>Trung</v>
          </cell>
          <cell r="F21">
            <v>36386</v>
          </cell>
          <cell r="G21" t="str">
            <v>Nam</v>
          </cell>
          <cell r="H21" t="str">
            <v>Đắk Lắk</v>
          </cell>
          <cell r="I21">
            <v>6.1</v>
          </cell>
          <cell r="J21" t="str">
            <v/>
          </cell>
          <cell r="K21" t="str">
            <v/>
          </cell>
          <cell r="L21">
            <v>7.9</v>
          </cell>
          <cell r="M21" t="str">
            <v/>
          </cell>
          <cell r="N21">
            <v>7.8</v>
          </cell>
          <cell r="O21">
            <v>7.7</v>
          </cell>
          <cell r="P21">
            <v>5.4</v>
          </cell>
          <cell r="Q21">
            <v>6.3</v>
          </cell>
          <cell r="R21">
            <v>6.57</v>
          </cell>
          <cell r="S21">
            <v>4.9000000000000004</v>
          </cell>
          <cell r="T21" t="str">
            <v/>
          </cell>
          <cell r="U21">
            <v>6.2</v>
          </cell>
          <cell r="V21" t="str">
            <v/>
          </cell>
          <cell r="W21">
            <v>7.9</v>
          </cell>
          <cell r="X21" t="str">
            <v/>
          </cell>
          <cell r="Y21" t="str">
            <v/>
          </cell>
          <cell r="Z21" t="str">
            <v/>
          </cell>
          <cell r="AA21">
            <v>5.8</v>
          </cell>
          <cell r="AB21" t="str">
            <v/>
          </cell>
          <cell r="AC21">
            <v>8.3000000000000007</v>
          </cell>
          <cell r="AD21" t="str">
            <v/>
          </cell>
          <cell r="AE21">
            <v>7.1</v>
          </cell>
          <cell r="AF21">
            <v>6.3</v>
          </cell>
          <cell r="AG21">
            <v>6.4</v>
          </cell>
          <cell r="AH21">
            <v>6.5</v>
          </cell>
          <cell r="AI21">
            <v>5</v>
          </cell>
          <cell r="AJ21" t="str">
            <v/>
          </cell>
          <cell r="AK21">
            <v>5.3</v>
          </cell>
          <cell r="AL21">
            <v>5.6</v>
          </cell>
          <cell r="AM21">
            <v>5.2</v>
          </cell>
          <cell r="AN21">
            <v>8.3000000000000007</v>
          </cell>
          <cell r="AO21">
            <v>6.8</v>
          </cell>
          <cell r="AP21">
            <v>4.9000000000000004</v>
          </cell>
          <cell r="AQ21">
            <v>4.3</v>
          </cell>
          <cell r="AR21">
            <v>8</v>
          </cell>
          <cell r="AS21">
            <v>0</v>
          </cell>
          <cell r="AT21">
            <v>4.8</v>
          </cell>
          <cell r="AU21">
            <v>6.2</v>
          </cell>
          <cell r="AV21">
            <v>8.1999999999999993</v>
          </cell>
          <cell r="AW21">
            <v>8</v>
          </cell>
          <cell r="AX21">
            <v>7.07</v>
          </cell>
          <cell r="AY21">
            <v>5.2</v>
          </cell>
          <cell r="AZ21">
            <v>5.0999999999999996</v>
          </cell>
          <cell r="BA21">
            <v>5</v>
          </cell>
          <cell r="BB21">
            <v>4.5999999999999996</v>
          </cell>
          <cell r="BC21">
            <v>5</v>
          </cell>
          <cell r="BD21">
            <v>6.6</v>
          </cell>
          <cell r="BE21">
            <v>4.9000000000000004</v>
          </cell>
          <cell r="BF21">
            <v>5.5</v>
          </cell>
          <cell r="BG21">
            <v>6.6</v>
          </cell>
          <cell r="BH21">
            <v>7.1</v>
          </cell>
          <cell r="BI21">
            <v>6.5</v>
          </cell>
          <cell r="BJ21">
            <v>7</v>
          </cell>
          <cell r="BK21">
            <v>7.1</v>
          </cell>
          <cell r="BL21">
            <v>8</v>
          </cell>
          <cell r="BM21">
            <v>5.9</v>
          </cell>
          <cell r="BN21">
            <v>8.5</v>
          </cell>
          <cell r="BO21">
            <v>7.3</v>
          </cell>
          <cell r="BP21" t="str">
            <v/>
          </cell>
          <cell r="BQ21">
            <v>5.2</v>
          </cell>
          <cell r="BR21">
            <v>6.3</v>
          </cell>
          <cell r="BS21">
            <v>6.9</v>
          </cell>
          <cell r="BT21">
            <v>5.5</v>
          </cell>
          <cell r="BU21">
            <v>5</v>
          </cell>
          <cell r="BV21">
            <v>4.7</v>
          </cell>
          <cell r="BW21">
            <v>5.8</v>
          </cell>
          <cell r="BX21">
            <v>6.9</v>
          </cell>
          <cell r="BY21">
            <v>6.1</v>
          </cell>
          <cell r="BZ21">
            <v>6</v>
          </cell>
          <cell r="CA21">
            <v>6.3</v>
          </cell>
          <cell r="CB21">
            <v>4</v>
          </cell>
          <cell r="CC21" t="str">
            <v>X</v>
          </cell>
          <cell r="CD21">
            <v>5</v>
          </cell>
          <cell r="CE21">
            <v>6.3</v>
          </cell>
          <cell r="CF21">
            <v>8.1999999999999993</v>
          </cell>
          <cell r="CG21">
            <v>7.9</v>
          </cell>
          <cell r="CH21">
            <v>8.9</v>
          </cell>
          <cell r="CI21">
            <v>5.9</v>
          </cell>
          <cell r="CJ21" t="str">
            <v>X</v>
          </cell>
          <cell r="CK21">
            <v>0</v>
          </cell>
          <cell r="CL21">
            <v>158</v>
          </cell>
          <cell r="CM21">
            <v>158</v>
          </cell>
          <cell r="CN21">
            <v>5</v>
          </cell>
          <cell r="CO21">
            <v>2</v>
          </cell>
          <cell r="CP21">
            <v>2</v>
          </cell>
          <cell r="CQ21">
            <v>9</v>
          </cell>
          <cell r="CR21">
            <v>9</v>
          </cell>
          <cell r="CS21">
            <v>167</v>
          </cell>
          <cell r="CT21">
            <v>167</v>
          </cell>
          <cell r="CU21">
            <v>5.95</v>
          </cell>
          <cell r="CV21">
            <v>2.29</v>
          </cell>
          <cell r="CW21">
            <v>5.3892215568862277E-2</v>
          </cell>
          <cell r="CX21" t="str">
            <v>Không đủ ĐK</v>
          </cell>
        </row>
        <row r="22">
          <cell r="B22">
            <v>25214102078</v>
          </cell>
          <cell r="C22" t="str">
            <v>Nguyễn</v>
          </cell>
          <cell r="D22" t="str">
            <v>Minh</v>
          </cell>
          <cell r="E22" t="str">
            <v>Đức</v>
          </cell>
          <cell r="F22">
            <v>36043</v>
          </cell>
          <cell r="G22" t="str">
            <v>Nam</v>
          </cell>
          <cell r="H22" t="str">
            <v>Khánh Hòa</v>
          </cell>
          <cell r="I22" t="str">
            <v>X</v>
          </cell>
          <cell r="J22">
            <v>8.5</v>
          </cell>
          <cell r="K22" t="str">
            <v/>
          </cell>
          <cell r="L22">
            <v>8.3000000000000007</v>
          </cell>
          <cell r="M22" t="str">
            <v/>
          </cell>
          <cell r="N22">
            <v>8.4</v>
          </cell>
          <cell r="O22">
            <v>8.6999999999999993</v>
          </cell>
          <cell r="P22">
            <v>6</v>
          </cell>
          <cell r="Q22">
            <v>8</v>
          </cell>
          <cell r="R22">
            <v>7.6</v>
          </cell>
          <cell r="S22">
            <v>9</v>
          </cell>
          <cell r="T22" t="str">
            <v/>
          </cell>
          <cell r="U22">
            <v>5.3</v>
          </cell>
          <cell r="V22" t="str">
            <v/>
          </cell>
          <cell r="W22">
            <v>9.1</v>
          </cell>
          <cell r="X22" t="str">
            <v/>
          </cell>
          <cell r="Y22" t="str">
            <v/>
          </cell>
          <cell r="Z22">
            <v>8</v>
          </cell>
          <cell r="AA22" t="str">
            <v/>
          </cell>
          <cell r="AB22" t="str">
            <v/>
          </cell>
          <cell r="AC22">
            <v>8.4</v>
          </cell>
          <cell r="AD22" t="str">
            <v/>
          </cell>
          <cell r="AE22">
            <v>9</v>
          </cell>
          <cell r="AF22">
            <v>8.6999999999999993</v>
          </cell>
          <cell r="AG22">
            <v>7</v>
          </cell>
          <cell r="AH22">
            <v>4.7</v>
          </cell>
          <cell r="AI22">
            <v>6.6</v>
          </cell>
          <cell r="AJ22">
            <v>6</v>
          </cell>
          <cell r="AK22">
            <v>6.8</v>
          </cell>
          <cell r="AL22" t="str">
            <v>P (P/F)</v>
          </cell>
          <cell r="AM22" t="str">
            <v>P (P/F)</v>
          </cell>
          <cell r="AN22">
            <v>7</v>
          </cell>
          <cell r="AO22">
            <v>8.1</v>
          </cell>
          <cell r="AP22">
            <v>5.4</v>
          </cell>
          <cell r="AQ22">
            <v>6.5</v>
          </cell>
          <cell r="AR22">
            <v>5.4</v>
          </cell>
          <cell r="AS22">
            <v>5.9</v>
          </cell>
          <cell r="AT22">
            <v>7.7</v>
          </cell>
          <cell r="AU22">
            <v>6.9</v>
          </cell>
          <cell r="AV22">
            <v>8.9</v>
          </cell>
          <cell r="AW22">
            <v>7.7</v>
          </cell>
          <cell r="AX22">
            <v>7.93</v>
          </cell>
          <cell r="AY22">
            <v>4.3</v>
          </cell>
          <cell r="AZ22">
            <v>5.6</v>
          </cell>
          <cell r="BA22">
            <v>5.0999999999999996</v>
          </cell>
          <cell r="BB22">
            <v>5.15</v>
          </cell>
          <cell r="BC22">
            <v>6</v>
          </cell>
          <cell r="BD22">
            <v>6.9</v>
          </cell>
          <cell r="BE22">
            <v>5.8</v>
          </cell>
          <cell r="BF22">
            <v>6</v>
          </cell>
          <cell r="BG22">
            <v>6.8</v>
          </cell>
          <cell r="BH22">
            <v>7.5</v>
          </cell>
          <cell r="BI22">
            <v>7.7</v>
          </cell>
          <cell r="BJ22">
            <v>8</v>
          </cell>
          <cell r="BK22">
            <v>6.6</v>
          </cell>
          <cell r="BL22">
            <v>8.5</v>
          </cell>
          <cell r="BM22">
            <v>5.8</v>
          </cell>
          <cell r="BN22">
            <v>7.8</v>
          </cell>
          <cell r="BO22">
            <v>7.8</v>
          </cell>
          <cell r="BP22">
            <v>4.4000000000000004</v>
          </cell>
          <cell r="BQ22">
            <v>6.2</v>
          </cell>
          <cell r="BR22">
            <v>7.4</v>
          </cell>
          <cell r="BS22">
            <v>7.6</v>
          </cell>
          <cell r="BT22">
            <v>7</v>
          </cell>
          <cell r="BU22">
            <v>5.5</v>
          </cell>
          <cell r="BV22">
            <v>4.0999999999999996</v>
          </cell>
          <cell r="BW22">
            <v>8.1999999999999993</v>
          </cell>
          <cell r="BX22">
            <v>6.3</v>
          </cell>
          <cell r="BY22">
            <v>6</v>
          </cell>
          <cell r="BZ22">
            <v>6.6</v>
          </cell>
          <cell r="CA22">
            <v>5.9</v>
          </cell>
          <cell r="CB22">
            <v>0</v>
          </cell>
          <cell r="CC22">
            <v>6.3</v>
          </cell>
          <cell r="CD22">
            <v>6.6</v>
          </cell>
          <cell r="CE22">
            <v>8.4</v>
          </cell>
          <cell r="CF22">
            <v>9</v>
          </cell>
          <cell r="CG22">
            <v>7.3</v>
          </cell>
          <cell r="CH22">
            <v>7.9</v>
          </cell>
          <cell r="CI22">
            <v>0</v>
          </cell>
          <cell r="CJ22" t="str">
            <v/>
          </cell>
          <cell r="CK22">
            <v>4</v>
          </cell>
          <cell r="CL22">
            <v>157</v>
          </cell>
          <cell r="CM22">
            <v>161</v>
          </cell>
          <cell r="CN22">
            <v>0</v>
          </cell>
          <cell r="CO22">
            <v>5</v>
          </cell>
          <cell r="CP22">
            <v>2</v>
          </cell>
          <cell r="CQ22">
            <v>7</v>
          </cell>
          <cell r="CR22">
            <v>7</v>
          </cell>
          <cell r="CS22">
            <v>168</v>
          </cell>
          <cell r="CT22">
            <v>164</v>
          </cell>
          <cell r="CU22">
            <v>6.62</v>
          </cell>
          <cell r="CV22">
            <v>2.68</v>
          </cell>
          <cell r="CW22">
            <v>4.1666666666666664E-2</v>
          </cell>
          <cell r="CX22" t="str">
            <v>Không đủ ĐK</v>
          </cell>
        </row>
        <row r="23">
          <cell r="B23">
            <v>25214110563</v>
          </cell>
          <cell r="C23" t="str">
            <v>Phan</v>
          </cell>
          <cell r="D23" t="str">
            <v>Hữu Quốc</v>
          </cell>
          <cell r="E23" t="str">
            <v>Hưng</v>
          </cell>
          <cell r="F23">
            <v>37104</v>
          </cell>
          <cell r="G23" t="str">
            <v>Nam</v>
          </cell>
          <cell r="H23" t="str">
            <v>Quảng Trị</v>
          </cell>
          <cell r="I23">
            <v>5.4</v>
          </cell>
          <cell r="J23">
            <v>7.6</v>
          </cell>
          <cell r="K23" t="str">
            <v/>
          </cell>
          <cell r="L23" t="str">
            <v/>
          </cell>
          <cell r="M23">
            <v>6.9</v>
          </cell>
          <cell r="N23">
            <v>6.7</v>
          </cell>
          <cell r="O23">
            <v>8.4</v>
          </cell>
          <cell r="P23">
            <v>6.8</v>
          </cell>
          <cell r="Q23">
            <v>4.8</v>
          </cell>
          <cell r="R23">
            <v>0</v>
          </cell>
          <cell r="S23">
            <v>5.5</v>
          </cell>
          <cell r="T23" t="str">
            <v/>
          </cell>
          <cell r="U23">
            <v>4.0999999999999996</v>
          </cell>
          <cell r="V23" t="str">
            <v/>
          </cell>
          <cell r="W23">
            <v>6.2</v>
          </cell>
          <cell r="X23" t="str">
            <v/>
          </cell>
          <cell r="Y23" t="str">
            <v/>
          </cell>
          <cell r="Z23">
            <v>7.4</v>
          </cell>
          <cell r="AA23" t="str">
            <v/>
          </cell>
          <cell r="AB23" t="str">
            <v/>
          </cell>
          <cell r="AC23">
            <v>8.6</v>
          </cell>
          <cell r="AD23" t="str">
            <v/>
          </cell>
          <cell r="AE23">
            <v>8.1</v>
          </cell>
          <cell r="AF23">
            <v>8.5</v>
          </cell>
          <cell r="AG23">
            <v>5.8</v>
          </cell>
          <cell r="AH23">
            <v>8.9</v>
          </cell>
          <cell r="AI23">
            <v>6</v>
          </cell>
          <cell r="AJ23">
            <v>6.8</v>
          </cell>
          <cell r="AK23">
            <v>9.1999999999999993</v>
          </cell>
          <cell r="AL23">
            <v>5.8</v>
          </cell>
          <cell r="AM23">
            <v>7.9</v>
          </cell>
          <cell r="AN23">
            <v>7.1</v>
          </cell>
          <cell r="AO23">
            <v>8.6</v>
          </cell>
          <cell r="AP23">
            <v>4.5</v>
          </cell>
          <cell r="AQ23">
            <v>5.7</v>
          </cell>
          <cell r="AR23">
            <v>6.4</v>
          </cell>
          <cell r="AS23">
            <v>4.7</v>
          </cell>
          <cell r="AT23">
            <v>6.2</v>
          </cell>
          <cell r="AU23">
            <v>5.5</v>
          </cell>
          <cell r="AV23">
            <v>9.1999999999999993</v>
          </cell>
          <cell r="AW23">
            <v>8.8000000000000007</v>
          </cell>
          <cell r="AX23">
            <v>7.1</v>
          </cell>
          <cell r="AY23">
            <v>0</v>
          </cell>
          <cell r="AZ23">
            <v>5.4</v>
          </cell>
          <cell r="BA23">
            <v>4.5</v>
          </cell>
          <cell r="BB23">
            <v>0</v>
          </cell>
          <cell r="BC23">
            <v>5.6</v>
          </cell>
          <cell r="BD23">
            <v>6</v>
          </cell>
          <cell r="BE23" t="str">
            <v/>
          </cell>
          <cell r="BF23">
            <v>6.6</v>
          </cell>
          <cell r="BG23">
            <v>7.2</v>
          </cell>
          <cell r="BH23">
            <v>7.7</v>
          </cell>
          <cell r="BI23">
            <v>7.8</v>
          </cell>
          <cell r="BJ23">
            <v>7</v>
          </cell>
          <cell r="BK23">
            <v>5.9</v>
          </cell>
          <cell r="BL23">
            <v>8.1</v>
          </cell>
          <cell r="BM23">
            <v>6.6</v>
          </cell>
          <cell r="BN23">
            <v>8.8000000000000007</v>
          </cell>
          <cell r="BO23">
            <v>7.2</v>
          </cell>
          <cell r="BP23">
            <v>4.9000000000000004</v>
          </cell>
          <cell r="BQ23">
            <v>5.4</v>
          </cell>
          <cell r="BR23">
            <v>6.7</v>
          </cell>
          <cell r="BS23">
            <v>8.1</v>
          </cell>
          <cell r="BT23">
            <v>5</v>
          </cell>
          <cell r="BU23">
            <v>5.5</v>
          </cell>
          <cell r="BV23">
            <v>4.2</v>
          </cell>
          <cell r="BW23">
            <v>6.5</v>
          </cell>
          <cell r="BX23">
            <v>5</v>
          </cell>
          <cell r="BY23">
            <v>5.3</v>
          </cell>
          <cell r="BZ23">
            <v>7</v>
          </cell>
          <cell r="CA23">
            <v>4.8</v>
          </cell>
          <cell r="CB23">
            <v>0</v>
          </cell>
          <cell r="CC23" t="str">
            <v/>
          </cell>
          <cell r="CD23">
            <v>5.6</v>
          </cell>
          <cell r="CE23">
            <v>6.5</v>
          </cell>
          <cell r="CF23">
            <v>7.7</v>
          </cell>
          <cell r="CG23">
            <v>7.5</v>
          </cell>
          <cell r="CH23">
            <v>0</v>
          </cell>
          <cell r="CI23">
            <v>0</v>
          </cell>
          <cell r="CJ23" t="str">
            <v/>
          </cell>
          <cell r="CK23">
            <v>0</v>
          </cell>
          <cell r="CL23">
            <v>147</v>
          </cell>
          <cell r="CM23">
            <v>147</v>
          </cell>
          <cell r="CN23">
            <v>4</v>
          </cell>
          <cell r="CO23">
            <v>16</v>
          </cell>
          <cell r="CP23">
            <v>0</v>
          </cell>
          <cell r="CQ23">
            <v>20</v>
          </cell>
          <cell r="CR23">
            <v>20</v>
          </cell>
          <cell r="CS23">
            <v>167</v>
          </cell>
          <cell r="CT23">
            <v>167</v>
          </cell>
          <cell r="CU23">
            <v>5.76</v>
          </cell>
          <cell r="CV23">
            <v>2.2799999999999998</v>
          </cell>
          <cell r="CW23">
            <v>0.11976047904191617</v>
          </cell>
          <cell r="CX23" t="str">
            <v>Không đủ ĐK</v>
          </cell>
        </row>
        <row r="24">
          <cell r="B24">
            <v>25214107141</v>
          </cell>
          <cell r="C24" t="str">
            <v>Đoàn</v>
          </cell>
          <cell r="D24" t="str">
            <v>Vương</v>
          </cell>
          <cell r="E24" t="str">
            <v>Kha</v>
          </cell>
          <cell r="F24">
            <v>37173</v>
          </cell>
          <cell r="G24" t="str">
            <v>Nam</v>
          </cell>
          <cell r="H24" t="str">
            <v>Quảng Nam</v>
          </cell>
          <cell r="I24">
            <v>5</v>
          </cell>
          <cell r="J24">
            <v>8</v>
          </cell>
          <cell r="K24" t="str">
            <v/>
          </cell>
          <cell r="L24">
            <v>7.4</v>
          </cell>
          <cell r="M24" t="str">
            <v/>
          </cell>
          <cell r="N24">
            <v>7.9</v>
          </cell>
          <cell r="O24">
            <v>6.1</v>
          </cell>
          <cell r="P24" t="str">
            <v>X</v>
          </cell>
          <cell r="Q24" t="str">
            <v/>
          </cell>
          <cell r="R24">
            <v>5.57</v>
          </cell>
          <cell r="S24">
            <v>5.8</v>
          </cell>
          <cell r="T24" t="str">
            <v/>
          </cell>
          <cell r="U24" t="str">
            <v>X</v>
          </cell>
          <cell r="V24" t="str">
            <v/>
          </cell>
          <cell r="W24">
            <v>7.5</v>
          </cell>
          <cell r="X24" t="str">
            <v/>
          </cell>
          <cell r="Y24" t="str">
            <v/>
          </cell>
          <cell r="Z24" t="str">
            <v/>
          </cell>
          <cell r="AA24">
            <v>4.7</v>
          </cell>
          <cell r="AB24" t="str">
            <v/>
          </cell>
          <cell r="AC24">
            <v>4.5</v>
          </cell>
          <cell r="AD24" t="str">
            <v/>
          </cell>
          <cell r="AE24">
            <v>7.8</v>
          </cell>
          <cell r="AF24">
            <v>6.2</v>
          </cell>
          <cell r="AG24">
            <v>0</v>
          </cell>
          <cell r="AH24" t="str">
            <v>X</v>
          </cell>
          <cell r="AI24">
            <v>0</v>
          </cell>
          <cell r="AJ24" t="str">
            <v>X</v>
          </cell>
          <cell r="AK24">
            <v>0</v>
          </cell>
          <cell r="AL24">
            <v>0</v>
          </cell>
          <cell r="AM24">
            <v>4.8</v>
          </cell>
          <cell r="AN24" t="str">
            <v>X</v>
          </cell>
          <cell r="AO24">
            <v>6.7</v>
          </cell>
          <cell r="AP24" t="str">
            <v/>
          </cell>
          <cell r="AQ24" t="str">
            <v>X</v>
          </cell>
          <cell r="AR24" t="str">
            <v/>
          </cell>
          <cell r="AS24">
            <v>0</v>
          </cell>
          <cell r="AT24">
            <v>4.8</v>
          </cell>
          <cell r="AU24">
            <v>6.7</v>
          </cell>
          <cell r="AV24">
            <v>8.1</v>
          </cell>
          <cell r="AW24">
            <v>8.8000000000000007</v>
          </cell>
          <cell r="AX24">
            <v>5.43</v>
          </cell>
          <cell r="AY24" t="str">
            <v/>
          </cell>
          <cell r="AZ24" t="str">
            <v/>
          </cell>
          <cell r="BA24" t="str">
            <v/>
          </cell>
          <cell r="BB24">
            <v>0</v>
          </cell>
          <cell r="BC24" t="str">
            <v>X</v>
          </cell>
          <cell r="BD24" t="str">
            <v/>
          </cell>
          <cell r="BE24" t="str">
            <v/>
          </cell>
          <cell r="BF24">
            <v>4.8</v>
          </cell>
          <cell r="BG24">
            <v>6.3</v>
          </cell>
          <cell r="BH24">
            <v>6.5</v>
          </cell>
          <cell r="BI24">
            <v>5.7</v>
          </cell>
          <cell r="BJ24">
            <v>8</v>
          </cell>
          <cell r="BK24">
            <v>7.9</v>
          </cell>
          <cell r="BL24">
            <v>8.1999999999999993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>
            <v>6</v>
          </cell>
          <cell r="BR24">
            <v>0</v>
          </cell>
          <cell r="BS24">
            <v>6</v>
          </cell>
          <cell r="BT24">
            <v>0</v>
          </cell>
          <cell r="BU24" t="str">
            <v/>
          </cell>
          <cell r="BV24">
            <v>0</v>
          </cell>
          <cell r="BW24" t="str">
            <v>X</v>
          </cell>
          <cell r="BX24">
            <v>0</v>
          </cell>
          <cell r="BY24">
            <v>0</v>
          </cell>
          <cell r="BZ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>
            <v>5.7</v>
          </cell>
          <cell r="CF24">
            <v>7.5</v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0</v>
          </cell>
          <cell r="CL24">
            <v>69</v>
          </cell>
          <cell r="CM24">
            <v>69</v>
          </cell>
          <cell r="CN24">
            <v>52</v>
          </cell>
          <cell r="CO24">
            <v>27</v>
          </cell>
          <cell r="CP24">
            <v>20</v>
          </cell>
          <cell r="CQ24">
            <v>99</v>
          </cell>
          <cell r="CR24">
            <v>99</v>
          </cell>
          <cell r="CS24">
            <v>168</v>
          </cell>
          <cell r="CT24">
            <v>168</v>
          </cell>
          <cell r="CU24">
            <v>2.65</v>
          </cell>
          <cell r="CV24">
            <v>1.05</v>
          </cell>
          <cell r="CW24">
            <v>0.5892857142857143</v>
          </cell>
          <cell r="CX24" t="str">
            <v>Không đủ ĐK</v>
          </cell>
        </row>
        <row r="25">
          <cell r="B25">
            <v>25214105706</v>
          </cell>
          <cell r="C25" t="str">
            <v>Lê</v>
          </cell>
          <cell r="D25" t="str">
            <v>Thế</v>
          </cell>
          <cell r="E25" t="str">
            <v>Nhân</v>
          </cell>
          <cell r="F25">
            <v>36936</v>
          </cell>
          <cell r="G25" t="str">
            <v>Nam</v>
          </cell>
          <cell r="H25" t="str">
            <v>Gia Lai</v>
          </cell>
          <cell r="I25" t="str">
            <v>X</v>
          </cell>
          <cell r="J25" t="str">
            <v/>
          </cell>
          <cell r="K25" t="str">
            <v>X</v>
          </cell>
          <cell r="L25">
            <v>7</v>
          </cell>
          <cell r="M25" t="str">
            <v/>
          </cell>
          <cell r="N25">
            <v>5.3</v>
          </cell>
          <cell r="O25">
            <v>4.5999999999999996</v>
          </cell>
          <cell r="P25">
            <v>5.5</v>
          </cell>
          <cell r="Q25">
            <v>5.6</v>
          </cell>
          <cell r="R25" t="str">
            <v>X</v>
          </cell>
          <cell r="S25" t="str">
            <v>X</v>
          </cell>
          <cell r="T25" t="str">
            <v>X</v>
          </cell>
          <cell r="U25">
            <v>0</v>
          </cell>
          <cell r="V25" t="str">
            <v/>
          </cell>
          <cell r="W25">
            <v>8.1999999999999993</v>
          </cell>
          <cell r="X25" t="str">
            <v/>
          </cell>
          <cell r="Y25" t="str">
            <v/>
          </cell>
          <cell r="Z25" t="str">
            <v/>
          </cell>
          <cell r="AA25">
            <v>5.0999999999999996</v>
          </cell>
          <cell r="AB25" t="str">
            <v/>
          </cell>
          <cell r="AC25">
            <v>7.9</v>
          </cell>
          <cell r="AD25" t="str">
            <v/>
          </cell>
          <cell r="AE25">
            <v>8.1999999999999993</v>
          </cell>
          <cell r="AF25">
            <v>6.9</v>
          </cell>
          <cell r="AG25">
            <v>5.6</v>
          </cell>
          <cell r="AH25">
            <v>5.4</v>
          </cell>
          <cell r="AI25">
            <v>4.2</v>
          </cell>
          <cell r="AJ25">
            <v>5.5</v>
          </cell>
          <cell r="AK25">
            <v>5.2</v>
          </cell>
          <cell r="AL25">
            <v>4.5999999999999996</v>
          </cell>
          <cell r="AM25">
            <v>5.3</v>
          </cell>
          <cell r="AN25">
            <v>7.3</v>
          </cell>
          <cell r="AO25">
            <v>7.1</v>
          </cell>
          <cell r="AP25">
            <v>4.7</v>
          </cell>
          <cell r="AQ25" t="str">
            <v>X</v>
          </cell>
          <cell r="AR25">
            <v>6.1</v>
          </cell>
          <cell r="AS25">
            <v>0</v>
          </cell>
          <cell r="AT25">
            <v>6.4</v>
          </cell>
          <cell r="AU25">
            <v>6.7</v>
          </cell>
          <cell r="AV25">
            <v>8.5</v>
          </cell>
          <cell r="AW25">
            <v>8.3000000000000007</v>
          </cell>
          <cell r="AX25">
            <v>5.9</v>
          </cell>
          <cell r="AY25">
            <v>0</v>
          </cell>
          <cell r="AZ25">
            <v>4.5</v>
          </cell>
          <cell r="BA25">
            <v>4.4000000000000004</v>
          </cell>
          <cell r="BB25">
            <v>0</v>
          </cell>
          <cell r="BC25">
            <v>4.5999999999999996</v>
          </cell>
          <cell r="BD25">
            <v>4.5999999999999996</v>
          </cell>
          <cell r="BE25">
            <v>0</v>
          </cell>
          <cell r="BF25">
            <v>6.2</v>
          </cell>
          <cell r="BG25">
            <v>6.8</v>
          </cell>
          <cell r="BH25">
            <v>7.4</v>
          </cell>
          <cell r="BI25">
            <v>6.1</v>
          </cell>
          <cell r="BJ25">
            <v>7</v>
          </cell>
          <cell r="BK25">
            <v>5.5</v>
          </cell>
          <cell r="BL25">
            <v>9.4</v>
          </cell>
          <cell r="BM25" t="str">
            <v>X</v>
          </cell>
          <cell r="BN25" t="str">
            <v/>
          </cell>
          <cell r="BO25" t="str">
            <v/>
          </cell>
          <cell r="BP25" t="str">
            <v/>
          </cell>
          <cell r="BQ25">
            <v>0</v>
          </cell>
          <cell r="BR25">
            <v>4.0999999999999996</v>
          </cell>
          <cell r="BS25">
            <v>7.6</v>
          </cell>
          <cell r="BT25">
            <v>5.5</v>
          </cell>
          <cell r="BU25">
            <v>5</v>
          </cell>
          <cell r="BV25">
            <v>0</v>
          </cell>
          <cell r="BW25" t="str">
            <v>X</v>
          </cell>
          <cell r="BX25">
            <v>6</v>
          </cell>
          <cell r="BY25" t="str">
            <v>X</v>
          </cell>
          <cell r="BZ25">
            <v>0</v>
          </cell>
          <cell r="CA25">
            <v>0</v>
          </cell>
          <cell r="CB25">
            <v>0</v>
          </cell>
          <cell r="CC25" t="str">
            <v/>
          </cell>
          <cell r="CD25">
            <v>5.0999999999999996</v>
          </cell>
          <cell r="CE25">
            <v>6.4</v>
          </cell>
          <cell r="CF25">
            <v>5.0999999999999996</v>
          </cell>
          <cell r="CG25" t="str">
            <v/>
          </cell>
          <cell r="CH25">
            <v>8</v>
          </cell>
          <cell r="CI25">
            <v>0</v>
          </cell>
          <cell r="CJ25" t="str">
            <v/>
          </cell>
          <cell r="CK25">
            <v>0</v>
          </cell>
          <cell r="CL25">
            <v>106</v>
          </cell>
          <cell r="CM25">
            <v>106</v>
          </cell>
          <cell r="CN25">
            <v>11</v>
          </cell>
          <cell r="CO25">
            <v>30</v>
          </cell>
          <cell r="CP25">
            <v>22</v>
          </cell>
          <cell r="CQ25">
            <v>63</v>
          </cell>
          <cell r="CR25">
            <v>61</v>
          </cell>
          <cell r="CS25">
            <v>169</v>
          </cell>
          <cell r="CT25">
            <v>169</v>
          </cell>
          <cell r="CU25">
            <v>3.75</v>
          </cell>
          <cell r="CV25">
            <v>1.4</v>
          </cell>
          <cell r="CW25">
            <v>0.37278106508875741</v>
          </cell>
          <cell r="CX25" t="str">
            <v>Không đủ ĐK</v>
          </cell>
        </row>
        <row r="26">
          <cell r="B26">
            <v>24214103642</v>
          </cell>
          <cell r="C26" t="str">
            <v>Nguyễn</v>
          </cell>
          <cell r="D26" t="str">
            <v>Hữu Quốc</v>
          </cell>
          <cell r="E26" t="str">
            <v>Trung</v>
          </cell>
          <cell r="F26">
            <v>36732</v>
          </cell>
          <cell r="G26" t="str">
            <v>Nam</v>
          </cell>
          <cell r="H26">
            <v>0</v>
          </cell>
          <cell r="I26" t="str">
            <v/>
          </cell>
          <cell r="J26" t="str">
            <v/>
          </cell>
          <cell r="K26" t="str">
            <v>X</v>
          </cell>
          <cell r="L26">
            <v>6.7</v>
          </cell>
          <cell r="M26" t="str">
            <v/>
          </cell>
          <cell r="N26">
            <v>7.1</v>
          </cell>
          <cell r="O26" t="str">
            <v>X</v>
          </cell>
          <cell r="P26">
            <v>6.2</v>
          </cell>
          <cell r="Q26">
            <v>4.0999999999999996</v>
          </cell>
          <cell r="R26">
            <v>0</v>
          </cell>
          <cell r="S26" t="str">
            <v>X</v>
          </cell>
          <cell r="T26" t="str">
            <v/>
          </cell>
          <cell r="U26" t="str">
            <v>X</v>
          </cell>
          <cell r="V26" t="str">
            <v/>
          </cell>
          <cell r="W26" t="str">
            <v>X</v>
          </cell>
          <cell r="X26" t="str">
            <v/>
          </cell>
          <cell r="Y26" t="str">
            <v/>
          </cell>
          <cell r="Z26" t="str">
            <v/>
          </cell>
          <cell r="AA26">
            <v>4.9000000000000004</v>
          </cell>
          <cell r="AB26" t="str">
            <v/>
          </cell>
          <cell r="AC26">
            <v>6.9</v>
          </cell>
          <cell r="AD26" t="str">
            <v/>
          </cell>
          <cell r="AE26">
            <v>5.8</v>
          </cell>
          <cell r="AF26">
            <v>7.4</v>
          </cell>
          <cell r="AG26" t="str">
            <v/>
          </cell>
          <cell r="AH26">
            <v>5.8</v>
          </cell>
          <cell r="AI26">
            <v>4.5</v>
          </cell>
          <cell r="AJ26">
            <v>6</v>
          </cell>
          <cell r="AK26">
            <v>0</v>
          </cell>
          <cell r="AL26">
            <v>6.1</v>
          </cell>
          <cell r="AM26">
            <v>6.8</v>
          </cell>
          <cell r="AN26">
            <v>7.3</v>
          </cell>
          <cell r="AO26">
            <v>8.8000000000000007</v>
          </cell>
          <cell r="AP26">
            <v>6.7</v>
          </cell>
          <cell r="AQ26">
            <v>4.2</v>
          </cell>
          <cell r="AR26">
            <v>8.3000000000000007</v>
          </cell>
          <cell r="AS26">
            <v>6.1</v>
          </cell>
          <cell r="AT26">
            <v>0</v>
          </cell>
          <cell r="AU26" t="str">
            <v/>
          </cell>
          <cell r="AV26">
            <v>7.3</v>
          </cell>
          <cell r="AW26">
            <v>7.8</v>
          </cell>
          <cell r="AX26">
            <v>0</v>
          </cell>
          <cell r="AY26" t="str">
            <v>X</v>
          </cell>
          <cell r="AZ26" t="str">
            <v>X</v>
          </cell>
          <cell r="BA26">
            <v>4.0999999999999996</v>
          </cell>
          <cell r="BB26">
            <v>0</v>
          </cell>
          <cell r="BC26">
            <v>4</v>
          </cell>
          <cell r="BD26">
            <v>4.5</v>
          </cell>
          <cell r="BE26">
            <v>0</v>
          </cell>
          <cell r="BF26">
            <v>5.2</v>
          </cell>
          <cell r="BG26">
            <v>6.7</v>
          </cell>
          <cell r="BH26">
            <v>7.9</v>
          </cell>
          <cell r="BI26">
            <v>5</v>
          </cell>
          <cell r="BJ26">
            <v>5</v>
          </cell>
          <cell r="BK26">
            <v>5.7</v>
          </cell>
          <cell r="BL26">
            <v>9.1</v>
          </cell>
          <cell r="BM26">
            <v>5.5</v>
          </cell>
          <cell r="BN26">
            <v>7.9</v>
          </cell>
          <cell r="BO26">
            <v>8.9</v>
          </cell>
          <cell r="BP26">
            <v>0</v>
          </cell>
          <cell r="BQ26" t="str">
            <v>X</v>
          </cell>
          <cell r="BR26">
            <v>6</v>
          </cell>
          <cell r="BS26">
            <v>6.3</v>
          </cell>
          <cell r="BT26" t="str">
            <v/>
          </cell>
          <cell r="BU26" t="str">
            <v/>
          </cell>
          <cell r="BV26">
            <v>0</v>
          </cell>
          <cell r="BW26">
            <v>5</v>
          </cell>
          <cell r="BX26">
            <v>5.9</v>
          </cell>
          <cell r="BY26">
            <v>5.6</v>
          </cell>
          <cell r="BZ26">
            <v>6.2</v>
          </cell>
          <cell r="CA26" t="str">
            <v/>
          </cell>
          <cell r="CB26">
            <v>0</v>
          </cell>
          <cell r="CC26" t="str">
            <v/>
          </cell>
          <cell r="CD26">
            <v>6.8</v>
          </cell>
          <cell r="CE26">
            <v>6</v>
          </cell>
          <cell r="CF26">
            <v>4.7</v>
          </cell>
          <cell r="CG26">
            <v>7</v>
          </cell>
          <cell r="CH26">
            <v>8</v>
          </cell>
          <cell r="CI26" t="str">
            <v/>
          </cell>
          <cell r="CJ26" t="str">
            <v/>
          </cell>
          <cell r="CK26">
            <v>0</v>
          </cell>
          <cell r="CL26">
            <v>110</v>
          </cell>
          <cell r="CM26">
            <v>110</v>
          </cell>
          <cell r="CN26">
            <v>15</v>
          </cell>
          <cell r="CO26">
            <v>24</v>
          </cell>
          <cell r="CP26">
            <v>18</v>
          </cell>
          <cell r="CQ26">
            <v>57</v>
          </cell>
          <cell r="CR26">
            <v>57</v>
          </cell>
          <cell r="CS26">
            <v>167</v>
          </cell>
          <cell r="CT26">
            <v>167</v>
          </cell>
          <cell r="CU26">
            <v>4.0199999999999996</v>
          </cell>
          <cell r="CV26">
            <v>1.52</v>
          </cell>
          <cell r="CW26">
            <v>0.3413173652694611</v>
          </cell>
          <cell r="CX26" t="str">
            <v>Không đủ ĐK</v>
          </cell>
        </row>
      </sheetData>
      <sheetData sheetId="6"/>
      <sheetData sheetId="7"/>
      <sheetData sheetId="8"/>
      <sheetData sheetId="9"/>
      <sheetData sheetId="10"/>
      <sheetData sheetId="11">
        <row r="7">
          <cell r="B7">
            <v>25214102078</v>
          </cell>
        </row>
      </sheetData>
      <sheetData sheetId="12"/>
      <sheetData sheetId="13">
        <row r="2">
          <cell r="B2" t="str">
            <v>DANH SÁCH SINH VIÊN KHÓA K25CSUKTR</v>
          </cell>
        </row>
        <row r="3">
          <cell r="B3">
            <v>0</v>
          </cell>
        </row>
        <row r="5">
          <cell r="C5" t="str">
            <v>h</v>
          </cell>
          <cell r="D5" t="str">
            <v>tl</v>
          </cell>
          <cell r="E5" t="str">
            <v>t</v>
          </cell>
          <cell r="F5" t="str">
            <v>ns</v>
          </cell>
          <cell r="G5" t="str">
            <v>gt</v>
          </cell>
          <cell r="H5" t="str">
            <v>nsi</v>
          </cell>
        </row>
        <row r="6">
          <cell r="B6" t="str">
            <v>MSV</v>
          </cell>
          <cell r="C6" t="str">
            <v>Họ</v>
          </cell>
          <cell r="D6" t="str">
            <v>Lót</v>
          </cell>
          <cell r="E6" t="str">
            <v>Tên</v>
          </cell>
          <cell r="F6" t="str">
            <v>NS</v>
          </cell>
          <cell r="G6" t="str">
            <v>GT</v>
          </cell>
          <cell r="H6" t="str">
            <v>Nơi sinh</v>
          </cell>
        </row>
        <row r="7">
          <cell r="B7">
            <v>25214102078</v>
          </cell>
          <cell r="C7" t="str">
            <v>Nguyễn</v>
          </cell>
          <cell r="D7" t="str">
            <v>Minh</v>
          </cell>
          <cell r="E7" t="str">
            <v>Đức</v>
          </cell>
          <cell r="F7">
            <v>36043</v>
          </cell>
          <cell r="G7" t="str">
            <v>Nam</v>
          </cell>
          <cell r="H7" t="str">
            <v>Khánh Hòa</v>
          </cell>
        </row>
        <row r="8">
          <cell r="B8">
            <v>25214105548</v>
          </cell>
          <cell r="C8" t="str">
            <v>Trần</v>
          </cell>
          <cell r="D8" t="str">
            <v>Tiến</v>
          </cell>
          <cell r="E8" t="str">
            <v>Hưng</v>
          </cell>
          <cell r="F8">
            <v>37133</v>
          </cell>
          <cell r="G8" t="str">
            <v>Nam</v>
          </cell>
          <cell r="H8" t="str">
            <v>Quảng Trị</v>
          </cell>
        </row>
        <row r="9">
          <cell r="B9">
            <v>25214110563</v>
          </cell>
          <cell r="C9" t="str">
            <v>Phan</v>
          </cell>
          <cell r="D9" t="str">
            <v>Hữu Quốc</v>
          </cell>
          <cell r="E9" t="str">
            <v>Hưng</v>
          </cell>
          <cell r="F9">
            <v>37104</v>
          </cell>
          <cell r="G9" t="str">
            <v>Nam</v>
          </cell>
          <cell r="H9" t="str">
            <v>Quảng Trị</v>
          </cell>
        </row>
        <row r="10">
          <cell r="B10">
            <v>25214107141</v>
          </cell>
          <cell r="C10" t="str">
            <v>Đoàn</v>
          </cell>
          <cell r="D10" t="str">
            <v>Vương</v>
          </cell>
          <cell r="E10" t="str">
            <v>Kha</v>
          </cell>
          <cell r="F10">
            <v>37173</v>
          </cell>
          <cell r="G10" t="str">
            <v>Nam</v>
          </cell>
          <cell r="H10" t="str">
            <v>Quảng Nam</v>
          </cell>
        </row>
        <row r="11">
          <cell r="B11">
            <v>25214116400</v>
          </cell>
          <cell r="C11" t="str">
            <v>Phạm</v>
          </cell>
          <cell r="D11" t="str">
            <v>Tài</v>
          </cell>
          <cell r="E11" t="str">
            <v>Khôi</v>
          </cell>
          <cell r="F11">
            <v>36998</v>
          </cell>
          <cell r="G11" t="str">
            <v>Nam</v>
          </cell>
          <cell r="H11" t="str">
            <v>Quảng Ngãi</v>
          </cell>
        </row>
        <row r="12">
          <cell r="B12">
            <v>25214103437</v>
          </cell>
          <cell r="C12" t="str">
            <v>Nguyễn</v>
          </cell>
          <cell r="D12" t="str">
            <v>Thế</v>
          </cell>
          <cell r="E12" t="str">
            <v>Nghĩa</v>
          </cell>
          <cell r="F12">
            <v>36958</v>
          </cell>
          <cell r="G12" t="str">
            <v>Nam</v>
          </cell>
          <cell r="H12" t="str">
            <v>Quảng Bình</v>
          </cell>
        </row>
        <row r="13">
          <cell r="B13">
            <v>25214105706</v>
          </cell>
          <cell r="C13" t="str">
            <v>Lê</v>
          </cell>
          <cell r="D13" t="str">
            <v>Thế</v>
          </cell>
          <cell r="E13" t="str">
            <v>Nhân</v>
          </cell>
          <cell r="F13">
            <v>36936</v>
          </cell>
          <cell r="G13" t="str">
            <v>Nam</v>
          </cell>
          <cell r="H13" t="str">
            <v>Gia Lai</v>
          </cell>
        </row>
        <row r="14">
          <cell r="B14">
            <v>25214117307</v>
          </cell>
          <cell r="C14" t="str">
            <v>Huỳnh</v>
          </cell>
          <cell r="D14" t="str">
            <v>Văn</v>
          </cell>
          <cell r="E14" t="str">
            <v>Thái</v>
          </cell>
          <cell r="F14">
            <v>37223</v>
          </cell>
          <cell r="G14" t="str">
            <v>Nam</v>
          </cell>
          <cell r="H14" t="str">
            <v>Thừa Thiên Huế</v>
          </cell>
        </row>
        <row r="15">
          <cell r="B15">
            <v>25214117118</v>
          </cell>
          <cell r="C15" t="str">
            <v>Nguyễn</v>
          </cell>
          <cell r="D15" t="str">
            <v>Đăng</v>
          </cell>
          <cell r="E15" t="str">
            <v>Thành</v>
          </cell>
          <cell r="F15">
            <v>36551</v>
          </cell>
          <cell r="G15" t="str">
            <v>Nam</v>
          </cell>
          <cell r="H15" t="str">
            <v>Đà Nẵng</v>
          </cell>
        </row>
        <row r="16">
          <cell r="B16">
            <v>25214202084</v>
          </cell>
          <cell r="C16" t="str">
            <v>Trương</v>
          </cell>
          <cell r="D16" t="str">
            <v>Tấn</v>
          </cell>
          <cell r="E16" t="str">
            <v>Thiện</v>
          </cell>
          <cell r="F16">
            <v>37151</v>
          </cell>
          <cell r="G16" t="str">
            <v>Nam</v>
          </cell>
          <cell r="H16" t="str">
            <v>Quảng Nam</v>
          </cell>
        </row>
        <row r="17">
          <cell r="B17">
            <v>25214107182</v>
          </cell>
          <cell r="C17" t="str">
            <v>Nguyễn</v>
          </cell>
          <cell r="D17" t="str">
            <v>Trọng</v>
          </cell>
          <cell r="E17" t="str">
            <v>Tín</v>
          </cell>
          <cell r="F17">
            <v>37028</v>
          </cell>
          <cell r="G17" t="str">
            <v>Nam</v>
          </cell>
          <cell r="H17" t="str">
            <v>Bình Định</v>
          </cell>
        </row>
        <row r="18">
          <cell r="B18">
            <v>25204117504</v>
          </cell>
          <cell r="C18" t="str">
            <v>Nguyễn</v>
          </cell>
          <cell r="D18" t="str">
            <v>Thị Khánh</v>
          </cell>
          <cell r="E18" t="str">
            <v>Trân</v>
          </cell>
          <cell r="F18">
            <v>37095</v>
          </cell>
          <cell r="G18" t="str">
            <v>Nữ</v>
          </cell>
          <cell r="H18" t="str">
            <v>Thừa Thiên Huế</v>
          </cell>
        </row>
        <row r="19">
          <cell r="B19">
            <v>24214103642</v>
          </cell>
          <cell r="C19" t="str">
            <v>Nguyễn</v>
          </cell>
          <cell r="D19" t="str">
            <v>Hữu Quốc</v>
          </cell>
          <cell r="E19" t="str">
            <v>Trung</v>
          </cell>
          <cell r="F19">
            <v>36732</v>
          </cell>
          <cell r="G19" t="str">
            <v>Nam</v>
          </cell>
          <cell r="H19">
            <v>0</v>
          </cell>
        </row>
        <row r="20">
          <cell r="B20">
            <v>25214202071</v>
          </cell>
          <cell r="C20" t="str">
            <v>Nguyễn</v>
          </cell>
          <cell r="D20" t="str">
            <v>Trần Chí</v>
          </cell>
          <cell r="E20" t="str">
            <v>Trung</v>
          </cell>
          <cell r="F20">
            <v>36386</v>
          </cell>
          <cell r="G20" t="str">
            <v>Nam</v>
          </cell>
          <cell r="H20" t="str">
            <v>Đắk Lắk</v>
          </cell>
        </row>
        <row r="21">
          <cell r="B21">
            <v>25214108118</v>
          </cell>
          <cell r="C21" t="str">
            <v>Trần</v>
          </cell>
          <cell r="D21" t="str">
            <v>Đình</v>
          </cell>
          <cell r="E21" t="str">
            <v>Trường</v>
          </cell>
          <cell r="F21">
            <v>36923</v>
          </cell>
          <cell r="G21" t="str">
            <v>Nam</v>
          </cell>
          <cell r="H21" t="str">
            <v>Quảng Trị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tabSelected="1" topLeftCell="A6" workbookViewId="0">
      <selection activeCell="E28" sqref="E28"/>
    </sheetView>
  </sheetViews>
  <sheetFormatPr defaultRowHeight="15" x14ac:dyDescent="0.25"/>
  <cols>
    <col min="1" max="1" width="4.42578125" customWidth="1"/>
    <col min="2" max="2" width="10.140625" customWidth="1"/>
    <col min="3" max="3" width="15.140625" customWidth="1"/>
    <col min="4" max="4" width="5.7109375" customWidth="1"/>
    <col min="5" max="5" width="11.42578125" customWidth="1"/>
    <col min="6" max="6" width="8.85546875" customWidth="1"/>
    <col min="8" max="8" width="5.5703125" customWidth="1"/>
    <col min="9" max="9" width="6" customWidth="1"/>
    <col min="10" max="10" width="7.28515625" customWidth="1"/>
    <col min="12" max="12" width="11.42578125" bestFit="1" customWidth="1"/>
    <col min="13" max="13" width="16.28515625" bestFit="1" customWidth="1"/>
    <col min="14" max="14" width="21.7109375" bestFit="1" customWidth="1"/>
    <col min="15" max="15" width="20.85546875" bestFit="1" customWidth="1"/>
  </cols>
  <sheetData>
    <row r="1" spans="1:16" x14ac:dyDescent="0.25">
      <c r="A1" s="95" t="s">
        <v>0</v>
      </c>
      <c r="B1" s="95"/>
      <c r="C1" s="95"/>
      <c r="D1" s="96" t="s">
        <v>17</v>
      </c>
      <c r="E1" s="96"/>
      <c r="F1" s="96"/>
      <c r="G1" s="96"/>
      <c r="H1" s="96"/>
      <c r="I1" s="96"/>
      <c r="J1" s="96"/>
      <c r="K1" s="96"/>
    </row>
    <row r="2" spans="1:16" x14ac:dyDescent="0.25">
      <c r="A2" s="96" t="s">
        <v>21</v>
      </c>
      <c r="B2" s="96"/>
      <c r="C2" s="96"/>
      <c r="D2" s="96" t="s">
        <v>40</v>
      </c>
      <c r="E2" s="96"/>
      <c r="F2" s="96"/>
      <c r="G2" s="96"/>
      <c r="H2" s="96"/>
      <c r="I2" s="96"/>
      <c r="J2" s="96"/>
      <c r="K2" s="96"/>
    </row>
    <row r="3" spans="1:16" x14ac:dyDescent="0.25">
      <c r="A3" s="93"/>
      <c r="B3" s="93"/>
      <c r="C3" s="93"/>
      <c r="D3" s="96" t="s">
        <v>14</v>
      </c>
      <c r="E3" s="96"/>
      <c r="F3" s="96"/>
      <c r="G3" s="96"/>
      <c r="H3" s="96"/>
      <c r="I3" s="96"/>
      <c r="J3" s="96"/>
      <c r="K3" s="96"/>
    </row>
    <row r="4" spans="1:16" x14ac:dyDescent="0.25">
      <c r="A4" s="97" t="s">
        <v>43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6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6" ht="48" x14ac:dyDescent="0.25">
      <c r="A6" s="1" t="s">
        <v>1</v>
      </c>
      <c r="B6" s="1" t="s">
        <v>2</v>
      </c>
      <c r="C6" s="2" t="s">
        <v>3</v>
      </c>
      <c r="D6" s="3" t="s">
        <v>4</v>
      </c>
      <c r="E6" s="4" t="s">
        <v>5</v>
      </c>
      <c r="F6" s="6" t="s">
        <v>6</v>
      </c>
      <c r="G6" s="5" t="s">
        <v>7</v>
      </c>
      <c r="H6" s="6" t="s">
        <v>8</v>
      </c>
      <c r="I6" s="5" t="s">
        <v>9</v>
      </c>
      <c r="J6" s="6" t="s">
        <v>10</v>
      </c>
      <c r="K6" s="1" t="s">
        <v>11</v>
      </c>
      <c r="M6" s="61" t="s">
        <v>19</v>
      </c>
      <c r="N6" s="61"/>
    </row>
    <row r="7" spans="1:16" s="30" customFormat="1" ht="21.95" hidden="1" customHeight="1" x14ac:dyDescent="0.2">
      <c r="A7" s="7" t="s">
        <v>12</v>
      </c>
      <c r="B7" s="42"/>
      <c r="C7" s="39"/>
      <c r="D7" s="39"/>
      <c r="E7" s="39"/>
      <c r="F7" s="39"/>
      <c r="G7" s="40"/>
      <c r="H7" s="39"/>
      <c r="I7" s="40"/>
      <c r="J7" s="40"/>
      <c r="K7" s="41"/>
      <c r="L7" s="28"/>
      <c r="M7" s="43"/>
      <c r="N7" s="55"/>
      <c r="O7" s="55"/>
      <c r="P7" s="55"/>
    </row>
    <row r="8" spans="1:16" s="66" customFormat="1" ht="21.95" hidden="1" customHeight="1" x14ac:dyDescent="0.2">
      <c r="A8" s="11">
        <v>1</v>
      </c>
      <c r="B8" s="56">
        <v>2221413419</v>
      </c>
      <c r="C8" s="36" t="s">
        <v>26</v>
      </c>
      <c r="D8" s="63" t="s">
        <v>27</v>
      </c>
      <c r="E8" s="12" t="s">
        <v>36</v>
      </c>
      <c r="F8" s="13">
        <v>34781</v>
      </c>
      <c r="G8" s="12" t="e">
        <f>VLOOKUP(B8,#REF!,7,0)</f>
        <v>#REF!</v>
      </c>
      <c r="H8" s="13" t="s">
        <v>24</v>
      </c>
      <c r="I8" s="14" t="s">
        <v>25</v>
      </c>
      <c r="J8" s="14"/>
      <c r="K8" s="14"/>
      <c r="L8" s="64" t="s">
        <v>28</v>
      </c>
      <c r="M8" s="65"/>
      <c r="N8" s="66">
        <v>1</v>
      </c>
    </row>
    <row r="9" spans="1:16" s="30" customFormat="1" ht="21.95" hidden="1" customHeight="1" x14ac:dyDescent="0.2">
      <c r="A9" s="15">
        <v>2</v>
      </c>
      <c r="B9" s="57">
        <v>1821411955</v>
      </c>
      <c r="C9" s="37" t="s">
        <v>29</v>
      </c>
      <c r="D9" s="38" t="s">
        <v>30</v>
      </c>
      <c r="E9" s="17" t="s">
        <v>36</v>
      </c>
      <c r="F9" s="16">
        <v>34335</v>
      </c>
      <c r="G9" s="17" t="e">
        <f>VLOOKUP(B9,#REF!,7,0)</f>
        <v>#REF!</v>
      </c>
      <c r="H9" s="16" t="s">
        <v>24</v>
      </c>
      <c r="I9" s="18" t="s">
        <v>25</v>
      </c>
      <c r="J9" s="18"/>
      <c r="K9" s="18"/>
      <c r="L9" s="28" t="s">
        <v>28</v>
      </c>
      <c r="M9" s="43"/>
      <c r="N9" s="55">
        <v>1</v>
      </c>
      <c r="O9" s="55"/>
      <c r="P9" s="55"/>
    </row>
    <row r="10" spans="1:16" s="30" customFormat="1" ht="21.95" hidden="1" customHeight="1" x14ac:dyDescent="0.2">
      <c r="A10" s="15">
        <v>3</v>
      </c>
      <c r="B10" s="57">
        <v>2220423432</v>
      </c>
      <c r="C10" s="37" t="s">
        <v>31</v>
      </c>
      <c r="D10" s="38" t="s">
        <v>32</v>
      </c>
      <c r="E10" s="17" t="s">
        <v>36</v>
      </c>
      <c r="F10" s="16">
        <v>36125</v>
      </c>
      <c r="G10" s="19" t="e">
        <f>VLOOKUP(B10,#REF!,7,0)</f>
        <v>#REF!</v>
      </c>
      <c r="H10" s="16" t="s">
        <v>33</v>
      </c>
      <c r="I10" s="18" t="s">
        <v>25</v>
      </c>
      <c r="J10" s="18"/>
      <c r="K10" s="18"/>
      <c r="L10" s="28" t="s">
        <v>28</v>
      </c>
      <c r="M10" s="43"/>
      <c r="N10" s="55">
        <v>1</v>
      </c>
      <c r="O10" s="55"/>
      <c r="P10" s="55"/>
    </row>
    <row r="11" spans="1:16" s="30" customFormat="1" ht="21.95" hidden="1" customHeight="1" x14ac:dyDescent="0.2">
      <c r="A11" s="7" t="s">
        <v>12</v>
      </c>
      <c r="B11" s="42"/>
      <c r="C11" s="39"/>
      <c r="D11" s="39"/>
      <c r="E11" s="39"/>
      <c r="F11" s="39"/>
      <c r="G11" s="40"/>
      <c r="H11" s="39"/>
      <c r="I11" s="40"/>
      <c r="J11" s="40"/>
      <c r="K11" s="41"/>
      <c r="L11" s="70" t="s">
        <v>37</v>
      </c>
      <c r="M11" s="43"/>
      <c r="N11" s="55"/>
      <c r="O11" s="55"/>
      <c r="P11" s="55"/>
    </row>
    <row r="12" spans="1:16" s="30" customFormat="1" ht="21.95" hidden="1" customHeight="1" x14ac:dyDescent="0.2">
      <c r="A12" s="58">
        <v>1</v>
      </c>
      <c r="B12" s="67">
        <v>2221615501</v>
      </c>
      <c r="C12" s="68" t="s">
        <v>34</v>
      </c>
      <c r="D12" s="69" t="s">
        <v>35</v>
      </c>
      <c r="E12" s="59" t="s">
        <v>36</v>
      </c>
      <c r="F12" s="60">
        <v>36135</v>
      </c>
      <c r="G12" s="59" t="e">
        <f>VLOOKUP(B12,#REF!,7,0)</f>
        <v>#REF!</v>
      </c>
      <c r="H12" s="60" t="s">
        <v>24</v>
      </c>
      <c r="I12" s="6" t="s">
        <v>25</v>
      </c>
      <c r="J12" s="6"/>
      <c r="K12" s="6"/>
      <c r="L12" s="28" t="e">
        <f>VLOOKUP(B12,#REF!,11,0)</f>
        <v>#REF!</v>
      </c>
      <c r="M12" s="43"/>
      <c r="N12" s="55">
        <v>1</v>
      </c>
      <c r="O12" s="55"/>
      <c r="P12" s="55"/>
    </row>
    <row r="13" spans="1:16" s="30" customFormat="1" ht="21.95" customHeight="1" x14ac:dyDescent="0.2">
      <c r="A13" s="7" t="s">
        <v>38</v>
      </c>
      <c r="B13" s="42"/>
      <c r="C13" s="39"/>
      <c r="D13" s="39"/>
      <c r="E13" s="39"/>
      <c r="F13" s="39"/>
      <c r="G13" s="40"/>
      <c r="H13" s="39"/>
      <c r="I13" s="40"/>
      <c r="J13" s="40"/>
      <c r="K13" s="41"/>
      <c r="L13" s="28"/>
      <c r="M13" s="43"/>
      <c r="N13" s="55"/>
      <c r="O13" s="55"/>
      <c r="P13" s="55"/>
    </row>
    <row r="14" spans="1:16" s="30" customFormat="1" ht="21.95" customHeight="1" x14ac:dyDescent="0.2">
      <c r="A14" s="11">
        <v>1</v>
      </c>
      <c r="B14" s="56">
        <v>24214103643</v>
      </c>
      <c r="C14" s="36" t="s">
        <v>65</v>
      </c>
      <c r="D14" s="63" t="s">
        <v>66</v>
      </c>
      <c r="E14" s="100" t="s">
        <v>67</v>
      </c>
      <c r="F14" s="13">
        <v>36550</v>
      </c>
      <c r="G14" s="12" t="s">
        <v>47</v>
      </c>
      <c r="H14" s="13" t="s">
        <v>24</v>
      </c>
      <c r="I14" s="14" t="s">
        <v>25</v>
      </c>
      <c r="J14" s="14"/>
      <c r="K14" s="14"/>
      <c r="L14" s="28" t="s">
        <v>52</v>
      </c>
      <c r="M14" s="43"/>
      <c r="N14" s="55"/>
      <c r="O14" s="55"/>
      <c r="P14" s="55"/>
    </row>
    <row r="15" spans="1:16" s="30" customFormat="1" ht="21.95" customHeight="1" x14ac:dyDescent="0.2">
      <c r="A15" s="15">
        <f>A14+1</f>
        <v>2</v>
      </c>
      <c r="B15" s="57">
        <v>25214116400</v>
      </c>
      <c r="C15" s="37" t="s">
        <v>68</v>
      </c>
      <c r="D15" s="38" t="s">
        <v>69</v>
      </c>
      <c r="E15" s="17" t="s">
        <v>70</v>
      </c>
      <c r="F15" s="16">
        <v>36998</v>
      </c>
      <c r="G15" s="17" t="s">
        <v>71</v>
      </c>
      <c r="H15" s="16" t="s">
        <v>24</v>
      </c>
      <c r="I15" s="18" t="s">
        <v>25</v>
      </c>
      <c r="J15" s="18"/>
      <c r="K15" s="18"/>
      <c r="L15" s="28" t="s">
        <v>52</v>
      </c>
      <c r="M15" s="43"/>
      <c r="N15" s="55"/>
      <c r="O15" s="55"/>
      <c r="P15" s="55"/>
    </row>
    <row r="16" spans="1:16" s="30" customFormat="1" ht="21.95" customHeight="1" x14ac:dyDescent="0.2">
      <c r="A16" s="15">
        <f t="shared" ref="A16:A18" si="0">A15+1</f>
        <v>3</v>
      </c>
      <c r="B16" s="57">
        <v>25214202084</v>
      </c>
      <c r="C16" s="37" t="s">
        <v>73</v>
      </c>
      <c r="D16" s="38" t="s">
        <v>74</v>
      </c>
      <c r="E16" s="17" t="s">
        <v>70</v>
      </c>
      <c r="F16" s="16">
        <v>37151</v>
      </c>
      <c r="G16" s="17" t="s">
        <v>51</v>
      </c>
      <c r="H16" s="16" t="s">
        <v>24</v>
      </c>
      <c r="I16" s="18" t="s">
        <v>25</v>
      </c>
      <c r="J16" s="18"/>
      <c r="K16" s="18"/>
      <c r="L16" s="28" t="s">
        <v>52</v>
      </c>
      <c r="M16" s="43"/>
      <c r="N16" s="55"/>
      <c r="O16" s="55"/>
      <c r="P16" s="55"/>
    </row>
    <row r="17" spans="1:16" s="30" customFormat="1" ht="21.95" customHeight="1" x14ac:dyDescent="0.2">
      <c r="A17" s="15">
        <f t="shared" si="0"/>
        <v>4</v>
      </c>
      <c r="B17" s="57">
        <v>25204117504</v>
      </c>
      <c r="C17" s="37" t="s">
        <v>75</v>
      </c>
      <c r="D17" s="38" t="s">
        <v>76</v>
      </c>
      <c r="E17" s="17" t="s">
        <v>70</v>
      </c>
      <c r="F17" s="16">
        <v>37095</v>
      </c>
      <c r="G17" s="17" t="s">
        <v>77</v>
      </c>
      <c r="H17" s="16" t="s">
        <v>33</v>
      </c>
      <c r="I17" s="18" t="s">
        <v>25</v>
      </c>
      <c r="J17" s="18"/>
      <c r="K17" s="18"/>
      <c r="L17" s="28" t="s">
        <v>52</v>
      </c>
      <c r="M17" s="43"/>
      <c r="N17" s="55"/>
      <c r="O17" s="55"/>
      <c r="P17" s="55"/>
    </row>
    <row r="18" spans="1:16" s="30" customFormat="1" ht="21.95" customHeight="1" x14ac:dyDescent="0.2">
      <c r="A18" s="15">
        <f t="shared" si="0"/>
        <v>5</v>
      </c>
      <c r="B18" s="57">
        <v>25214108118</v>
      </c>
      <c r="C18" s="37" t="s">
        <v>78</v>
      </c>
      <c r="D18" s="38" t="s">
        <v>79</v>
      </c>
      <c r="E18" s="17" t="s">
        <v>70</v>
      </c>
      <c r="F18" s="16">
        <v>36923</v>
      </c>
      <c r="G18" s="17" t="s">
        <v>80</v>
      </c>
      <c r="H18" s="16" t="s">
        <v>24</v>
      </c>
      <c r="I18" s="18" t="s">
        <v>25</v>
      </c>
      <c r="J18" s="18"/>
      <c r="K18" s="18"/>
      <c r="L18" s="28" t="s">
        <v>52</v>
      </c>
      <c r="M18" s="43"/>
      <c r="N18" s="55"/>
      <c r="O18" s="55"/>
      <c r="P18" s="55"/>
    </row>
    <row r="19" spans="1:16" s="30" customFormat="1" ht="21.95" customHeight="1" x14ac:dyDescent="0.2">
      <c r="A19" s="7" t="s">
        <v>39</v>
      </c>
      <c r="B19" s="42"/>
      <c r="C19" s="39"/>
      <c r="D19" s="39"/>
      <c r="E19" s="39"/>
      <c r="F19" s="39"/>
      <c r="G19" s="40"/>
      <c r="H19" s="39"/>
      <c r="I19" s="40"/>
      <c r="J19" s="40"/>
      <c r="K19" s="41"/>
      <c r="L19" s="28"/>
      <c r="M19" s="43"/>
      <c r="N19" s="55"/>
      <c r="O19" s="55"/>
      <c r="P19" s="55"/>
    </row>
    <row r="20" spans="1:16" s="30" customFormat="1" ht="21.95" customHeight="1" x14ac:dyDescent="0.2">
      <c r="A20" s="15">
        <v>1</v>
      </c>
      <c r="B20" s="57">
        <v>25214202080</v>
      </c>
      <c r="C20" s="37" t="s">
        <v>81</v>
      </c>
      <c r="D20" s="38" t="s">
        <v>82</v>
      </c>
      <c r="E20" s="99" t="s">
        <v>83</v>
      </c>
      <c r="F20" s="16">
        <v>33005</v>
      </c>
      <c r="G20" s="17" t="s">
        <v>47</v>
      </c>
      <c r="H20" s="16" t="s">
        <v>24</v>
      </c>
      <c r="I20" s="18" t="s">
        <v>25</v>
      </c>
      <c r="J20" s="18"/>
      <c r="K20" s="18"/>
      <c r="L20" s="28" t="s">
        <v>28</v>
      </c>
      <c r="M20" s="43" t="e">
        <v>#REF!</v>
      </c>
      <c r="N20" s="55">
        <v>1</v>
      </c>
      <c r="O20" s="55"/>
      <c r="P20" s="55"/>
    </row>
    <row r="21" spans="1:16" s="30" customFormat="1" ht="21.95" customHeight="1" x14ac:dyDescent="0.2">
      <c r="A21" s="15">
        <f>A20+1</f>
        <v>2</v>
      </c>
      <c r="B21" s="57">
        <v>25214105548</v>
      </c>
      <c r="C21" s="37" t="str">
        <f>TRIM(VLOOKUP(B21,[1]DATA!$B:$D,2,0))&amp;" "&amp;TRIM(VLOOKUP(B21,[1]DATA!$B:$D,3,0))</f>
        <v>Trần Tiến</v>
      </c>
      <c r="D21" s="38" t="str">
        <f>(VLOOKUP(B21,[1]DATA!$B:$E,4,0))</f>
        <v>Hưng</v>
      </c>
      <c r="E21" s="17" t="s">
        <v>70</v>
      </c>
      <c r="F21" s="16">
        <f>(VLOOKUP(B21,[1]DATA!$B:$F,5,0))</f>
        <v>37133</v>
      </c>
      <c r="G21" s="17" t="str">
        <f>(VLOOKUP(B21,[1]DATA!$B:$H,7,0))</f>
        <v>Quảng Trị</v>
      </c>
      <c r="H21" s="16" t="str">
        <f>(VLOOKUP(B21,[1]DATA!$B:$G,6,0))</f>
        <v>Nam</v>
      </c>
      <c r="I21" s="18" t="s">
        <v>25</v>
      </c>
      <c r="J21" s="18"/>
      <c r="K21" s="18"/>
      <c r="L21" s="28" t="str">
        <f>VLOOKUP(B21,'[1]tn1 K25CSUKTR'!$B$10:$CX$26,101,0)</f>
        <v>Vớt ĐK</v>
      </c>
      <c r="M21" s="43"/>
      <c r="N21" s="55"/>
      <c r="O21" s="55"/>
      <c r="P21" s="55"/>
    </row>
    <row r="22" spans="1:16" s="30" customFormat="1" ht="21.95" customHeight="1" x14ac:dyDescent="0.2">
      <c r="A22" s="15">
        <f>A21+1</f>
        <v>3</v>
      </c>
      <c r="B22" s="57">
        <v>25214103437</v>
      </c>
      <c r="C22" s="37" t="str">
        <f>TRIM(VLOOKUP(B22,[1]DATA!$B:$D,2,0))&amp;" "&amp;TRIM(VLOOKUP(B22,[1]DATA!$B:$D,3,0))</f>
        <v>Nguyễn Thế</v>
      </c>
      <c r="D22" s="38" t="str">
        <f>(VLOOKUP(B22,[1]DATA!$B:$E,4,0))</f>
        <v>Nghĩa</v>
      </c>
      <c r="E22" s="17" t="s">
        <v>70</v>
      </c>
      <c r="F22" s="16">
        <f>(VLOOKUP(B22,[1]DATA!$B:$F,5,0))</f>
        <v>36958</v>
      </c>
      <c r="G22" s="17" t="str">
        <f>(VLOOKUP(B22,[1]DATA!$B:$H,7,0))</f>
        <v>Quảng Bình</v>
      </c>
      <c r="H22" s="16" t="str">
        <f>(VLOOKUP(B22,[1]DATA!$B:$G,6,0))</f>
        <v>Nam</v>
      </c>
      <c r="I22" s="18" t="s">
        <v>25</v>
      </c>
      <c r="J22" s="18"/>
      <c r="K22" s="18"/>
      <c r="L22" s="28" t="str">
        <f>VLOOKUP(B22,'[1]tn1 K25CSUKTR'!$B$10:$CX$26,101,0)</f>
        <v>Vớt ĐK</v>
      </c>
      <c r="M22" s="43"/>
      <c r="N22" s="55"/>
      <c r="O22" s="55"/>
      <c r="P22" s="55"/>
    </row>
    <row r="23" spans="1:16" s="30" customFormat="1" ht="21.95" customHeight="1" x14ac:dyDescent="0.2">
      <c r="A23" s="15">
        <f t="shared" ref="A23:A24" si="1">A22+1</f>
        <v>4</v>
      </c>
      <c r="B23" s="57">
        <v>25214117307</v>
      </c>
      <c r="C23" s="37" t="str">
        <f>TRIM(VLOOKUP(B23,[1]DATA!$B:$D,2,0))&amp;" "&amp;TRIM(VLOOKUP(B23,[1]DATA!$B:$D,3,0))</f>
        <v>Huỳnh Văn</v>
      </c>
      <c r="D23" s="38" t="str">
        <f>(VLOOKUP(B23,[1]DATA!$B:$E,4,0))</f>
        <v>Thái</v>
      </c>
      <c r="E23" s="17" t="s">
        <v>70</v>
      </c>
      <c r="F23" s="16">
        <f>(VLOOKUP(B23,[1]DATA!$B:$F,5,0))</f>
        <v>37223</v>
      </c>
      <c r="G23" s="17" t="str">
        <f>(VLOOKUP(B23,[1]DATA!$B:$H,7,0))</f>
        <v>Thừa Thiên Huế</v>
      </c>
      <c r="H23" s="16" t="str">
        <f>(VLOOKUP(B23,[1]DATA!$B:$G,6,0))</f>
        <v>Nam</v>
      </c>
      <c r="I23" s="18" t="s">
        <v>25</v>
      </c>
      <c r="J23" s="18"/>
      <c r="K23" s="18"/>
      <c r="L23" s="28" t="str">
        <f>VLOOKUP(B23,'[1]tn1 K25CSUKTR'!$B$10:$CX$26,101,0)</f>
        <v>Vớt ĐK</v>
      </c>
      <c r="M23" s="43"/>
      <c r="N23" s="55"/>
      <c r="O23" s="55"/>
      <c r="P23" s="55"/>
    </row>
    <row r="24" spans="1:16" s="30" customFormat="1" ht="21.95" customHeight="1" x14ac:dyDescent="0.2">
      <c r="A24" s="74">
        <f t="shared" si="1"/>
        <v>5</v>
      </c>
      <c r="B24" s="85">
        <v>25214107182</v>
      </c>
      <c r="C24" s="86" t="str">
        <f>TRIM(VLOOKUP(B24,[1]DATA!$B:$D,2,0))&amp;" "&amp;TRIM(VLOOKUP(B24,[1]DATA!$B:$D,3,0))</f>
        <v>Nguyễn Trọng</v>
      </c>
      <c r="D24" s="87" t="str">
        <f>(VLOOKUP(B24,[1]DATA!$B:$E,4,0))</f>
        <v>Tín</v>
      </c>
      <c r="E24" s="19" t="s">
        <v>70</v>
      </c>
      <c r="F24" s="75">
        <f>(VLOOKUP(B24,[1]DATA!$B:$F,5,0))</f>
        <v>37028</v>
      </c>
      <c r="G24" s="19" t="str">
        <f>(VLOOKUP(B24,[1]DATA!$B:$H,7,0))</f>
        <v>Bình Định</v>
      </c>
      <c r="H24" s="75" t="str">
        <f>(VLOOKUP(B24,[1]DATA!$B:$G,6,0))</f>
        <v>Nam</v>
      </c>
      <c r="I24" s="76" t="s">
        <v>25</v>
      </c>
      <c r="J24" s="76"/>
      <c r="K24" s="76"/>
      <c r="L24" s="28" t="str">
        <f>VLOOKUP(B24,'[1]tn1 K25CSUKTR'!$B$10:$CX$26,101,0)</f>
        <v>Vớt ĐK</v>
      </c>
      <c r="M24" s="43"/>
      <c r="N24" s="55"/>
      <c r="O24" s="55"/>
      <c r="P24" s="55"/>
    </row>
    <row r="25" spans="1:16" s="35" customFormat="1" ht="25.5" customHeight="1" x14ac:dyDescent="0.2">
      <c r="A25" s="23"/>
      <c r="B25" s="31"/>
      <c r="C25" s="32"/>
      <c r="D25" s="32"/>
      <c r="E25" s="32"/>
      <c r="F25" s="33"/>
      <c r="G25" s="33"/>
      <c r="H25" s="34"/>
      <c r="J25" s="32"/>
      <c r="K25" s="32"/>
      <c r="M25" s="43"/>
    </row>
    <row r="26" spans="1:16" s="45" customFormat="1" ht="14.25" x14ac:dyDescent="0.2">
      <c r="A26" s="77"/>
      <c r="B26" s="94" t="s">
        <v>13</v>
      </c>
      <c r="C26" s="94"/>
      <c r="D26" s="94"/>
      <c r="E26" s="77"/>
      <c r="F26" s="44"/>
      <c r="G26" s="44"/>
      <c r="H26" s="77"/>
      <c r="I26" s="77" t="s">
        <v>23</v>
      </c>
      <c r="J26" s="77"/>
      <c r="K26" s="44"/>
      <c r="M26" s="43"/>
    </row>
    <row r="27" spans="1:16" s="45" customFormat="1" ht="12.75" x14ac:dyDescent="0.2">
      <c r="A27" s="46"/>
      <c r="B27" s="46"/>
      <c r="C27" s="46"/>
      <c r="D27" s="46"/>
      <c r="E27" s="46"/>
      <c r="F27" s="47"/>
      <c r="G27" s="46"/>
      <c r="H27" s="46"/>
      <c r="I27" s="46"/>
      <c r="J27" s="46"/>
      <c r="K27" s="48"/>
      <c r="M27" s="43"/>
    </row>
    <row r="28" spans="1:16" s="45" customFormat="1" ht="12.75" x14ac:dyDescent="0.2">
      <c r="A28" s="49"/>
      <c r="B28" s="49"/>
      <c r="C28" s="49"/>
      <c r="D28" s="49"/>
      <c r="E28" s="49"/>
      <c r="F28" s="50"/>
      <c r="G28" s="49"/>
      <c r="H28" s="49"/>
      <c r="I28" s="49"/>
      <c r="J28" s="49"/>
      <c r="K28" s="51"/>
      <c r="M28" s="43"/>
    </row>
    <row r="29" spans="1:16" s="45" customFormat="1" ht="12.75" x14ac:dyDescent="0.2">
      <c r="A29" s="49"/>
      <c r="B29" s="49"/>
      <c r="C29" s="49"/>
      <c r="D29" s="49"/>
      <c r="E29" s="49"/>
      <c r="F29" s="50"/>
      <c r="G29" s="49"/>
      <c r="H29" s="49"/>
      <c r="I29" s="49"/>
      <c r="J29" s="49"/>
      <c r="K29" s="51"/>
      <c r="M29" s="43"/>
    </row>
    <row r="30" spans="1:16" s="45" customFormat="1" ht="12.75" x14ac:dyDescent="0.2">
      <c r="A30" s="49"/>
      <c r="B30" s="49"/>
      <c r="C30" s="49"/>
      <c r="D30" s="49"/>
      <c r="E30" s="49"/>
      <c r="F30" s="50"/>
      <c r="G30" s="49"/>
      <c r="H30" s="49"/>
      <c r="I30" s="49"/>
      <c r="J30" s="49"/>
      <c r="K30" s="51"/>
      <c r="M30" s="43"/>
    </row>
    <row r="31" spans="1:16" s="45" customFormat="1" ht="12.75" x14ac:dyDescent="0.2">
      <c r="A31" s="49"/>
      <c r="B31" s="49"/>
      <c r="C31" s="49"/>
      <c r="D31" s="49"/>
      <c r="E31" s="49"/>
      <c r="F31" s="50"/>
      <c r="G31" s="49"/>
      <c r="H31" s="49"/>
      <c r="I31" s="49"/>
      <c r="J31" s="49"/>
      <c r="K31" s="51"/>
      <c r="M31" s="43"/>
    </row>
    <row r="32" spans="1:16" s="45" customFormat="1" ht="12.75" x14ac:dyDescent="0.2">
      <c r="A32" s="49"/>
      <c r="B32" s="49"/>
      <c r="C32" s="49"/>
      <c r="D32" s="49"/>
      <c r="E32" s="49"/>
      <c r="F32" s="50"/>
      <c r="G32" s="49"/>
      <c r="H32" s="49"/>
      <c r="I32" s="49"/>
      <c r="J32" s="49"/>
      <c r="K32" s="51"/>
      <c r="M32" s="43"/>
    </row>
    <row r="33" spans="1:16" s="45" customFormat="1" ht="14.25" x14ac:dyDescent="0.2">
      <c r="A33" s="52"/>
      <c r="B33" s="94" t="s">
        <v>22</v>
      </c>
      <c r="C33" s="94"/>
      <c r="D33" s="94"/>
      <c r="E33" s="77"/>
      <c r="F33" s="53"/>
      <c r="G33" s="54"/>
      <c r="H33" s="77"/>
      <c r="I33" s="77" t="s">
        <v>18</v>
      </c>
      <c r="J33" s="54"/>
      <c r="K33" s="51"/>
      <c r="M33" s="43"/>
    </row>
    <row r="34" spans="1:16" x14ac:dyDescent="0.25">
      <c r="M34" s="43"/>
    </row>
    <row r="35" spans="1:16" x14ac:dyDescent="0.25">
      <c r="M35" s="43"/>
    </row>
    <row r="36" spans="1:16" x14ac:dyDescent="0.25">
      <c r="M36" s="43"/>
    </row>
    <row r="37" spans="1:16" x14ac:dyDescent="0.25">
      <c r="M37" s="43"/>
    </row>
    <row r="38" spans="1:16" x14ac:dyDescent="0.25">
      <c r="M38" s="43"/>
    </row>
    <row r="39" spans="1:16" x14ac:dyDescent="0.25">
      <c r="M39" s="43"/>
    </row>
    <row r="40" spans="1:16" s="30" customFormat="1" ht="21.95" customHeight="1" x14ac:dyDescent="0.2">
      <c r="A40" s="15">
        <f>A15+1</f>
        <v>3</v>
      </c>
      <c r="B40" s="57">
        <v>25214117118</v>
      </c>
      <c r="C40" s="37" t="s">
        <v>72</v>
      </c>
      <c r="D40" s="38" t="s">
        <v>49</v>
      </c>
      <c r="E40" s="17" t="s">
        <v>70</v>
      </c>
      <c r="F40" s="16">
        <v>36551</v>
      </c>
      <c r="G40" s="17" t="s">
        <v>47</v>
      </c>
      <c r="H40" s="16" t="s">
        <v>24</v>
      </c>
      <c r="I40" s="18" t="s">
        <v>25</v>
      </c>
      <c r="J40" s="18"/>
      <c r="K40" s="18"/>
      <c r="L40" s="28" t="s">
        <v>52</v>
      </c>
      <c r="M40" s="43"/>
      <c r="N40" s="55"/>
      <c r="O40" s="55"/>
      <c r="P40" s="55"/>
    </row>
  </sheetData>
  <mergeCells count="8">
    <mergeCell ref="B33:D33"/>
    <mergeCell ref="A1:C1"/>
    <mergeCell ref="D1:K1"/>
    <mergeCell ref="A2:C2"/>
    <mergeCell ref="D2:K2"/>
    <mergeCell ref="A4:K4"/>
    <mergeCell ref="B26:D26"/>
    <mergeCell ref="D3:K3"/>
  </mergeCells>
  <conditionalFormatting sqref="L9:L10 L7 L12:L16 L40">
    <cfRule type="cellIs" dxfId="16" priority="21" operator="notEqual">
      <formula>"Đủ ĐK"</formula>
    </cfRule>
  </conditionalFormatting>
  <conditionalFormatting sqref="L8">
    <cfRule type="cellIs" dxfId="15" priority="20" operator="notEqual">
      <formula>"Đủ ĐK"</formula>
    </cfRule>
  </conditionalFormatting>
  <conditionalFormatting sqref="L11">
    <cfRule type="cellIs" dxfId="14" priority="19" operator="notEqual">
      <formula>"Đủ ĐK"</formula>
    </cfRule>
  </conditionalFormatting>
  <conditionalFormatting sqref="L17:L18 L21:L24">
    <cfRule type="cellIs" dxfId="13" priority="4" operator="notEqual">
      <formula>"Đủ ĐK"</formula>
    </cfRule>
  </conditionalFormatting>
  <conditionalFormatting sqref="L17:L18 L21:L24">
    <cfRule type="cellIs" dxfId="12" priority="5" operator="notEqual">
      <formula>"Đủ ĐK"</formula>
    </cfRule>
  </conditionalFormatting>
  <conditionalFormatting sqref="L19">
    <cfRule type="cellIs" dxfId="11" priority="3" operator="notEqual">
      <formula>"Đủ ĐK"</formula>
    </cfRule>
  </conditionalFormatting>
  <conditionalFormatting sqref="L20">
    <cfRule type="cellIs" dxfId="1" priority="1" operator="notEqual">
      <formula>"Đủ ĐK"</formula>
    </cfRule>
  </conditionalFormatting>
  <conditionalFormatting sqref="L20">
    <cfRule type="cellIs" dxfId="0" priority="2" operator="notEqual">
      <formula>"Đủ ĐK"</formula>
    </cfRule>
  </conditionalFormatting>
  <pageMargins left="0.44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4"/>
  <sheetViews>
    <sheetView workbookViewId="0">
      <selection activeCell="E8" sqref="E8"/>
    </sheetView>
  </sheetViews>
  <sheetFormatPr defaultRowHeight="16.5" x14ac:dyDescent="0.25"/>
  <cols>
    <col min="1" max="1" width="4.140625" style="20" customWidth="1"/>
    <col min="2" max="2" width="10.85546875" style="21" customWidth="1"/>
    <col min="3" max="3" width="12.7109375" style="20" bestFit="1" customWidth="1"/>
    <col min="4" max="4" width="6.42578125" style="20" customWidth="1"/>
    <col min="5" max="5" width="11.7109375" style="20" bestFit="1" customWidth="1"/>
    <col min="6" max="6" width="8.85546875" style="21" customWidth="1"/>
    <col min="7" max="7" width="9.140625" style="21" customWidth="1"/>
    <col min="8" max="8" width="5.7109375" style="20" customWidth="1"/>
    <col min="9" max="9" width="6.28515625" style="20" customWidth="1"/>
    <col min="10" max="10" width="7.5703125" style="20" customWidth="1"/>
    <col min="11" max="11" width="12.7109375" style="20" customWidth="1"/>
    <col min="12" max="12" width="10.85546875" style="20" customWidth="1"/>
    <col min="13" max="13" width="16.140625" style="20" customWidth="1"/>
    <col min="14" max="14" width="21.7109375" style="20" bestFit="1" customWidth="1"/>
    <col min="15" max="15" width="9.140625" style="20"/>
    <col min="16" max="16" width="14.85546875" style="20" bestFit="1" customWidth="1"/>
    <col min="17" max="16384" width="9.140625" style="20"/>
  </cols>
  <sheetData>
    <row r="1" spans="1:15" x14ac:dyDescent="0.25">
      <c r="A1" s="95" t="s">
        <v>0</v>
      </c>
      <c r="B1" s="95"/>
      <c r="C1" s="95"/>
      <c r="D1" s="96" t="s">
        <v>17</v>
      </c>
      <c r="E1" s="96"/>
      <c r="F1" s="96"/>
      <c r="G1" s="96"/>
      <c r="H1" s="96"/>
      <c r="I1" s="96"/>
      <c r="J1" s="96"/>
      <c r="K1" s="96"/>
      <c r="L1" s="22"/>
      <c r="M1" s="22"/>
    </row>
    <row r="2" spans="1:15" x14ac:dyDescent="0.25">
      <c r="A2" s="96" t="s">
        <v>21</v>
      </c>
      <c r="B2" s="96"/>
      <c r="C2" s="96"/>
      <c r="D2" s="96" t="s">
        <v>41</v>
      </c>
      <c r="E2" s="96"/>
      <c r="F2" s="96"/>
      <c r="G2" s="96"/>
      <c r="H2" s="96"/>
      <c r="I2" s="96"/>
      <c r="J2" s="96"/>
      <c r="K2" s="96"/>
      <c r="L2" s="23"/>
      <c r="M2" s="23"/>
    </row>
    <row r="3" spans="1:15" x14ac:dyDescent="0.25">
      <c r="A3" s="93"/>
      <c r="B3" s="93"/>
      <c r="C3" s="93"/>
      <c r="D3" s="98" t="s">
        <v>15</v>
      </c>
      <c r="E3" s="98"/>
      <c r="F3" s="98"/>
      <c r="G3" s="98"/>
      <c r="H3" s="98"/>
      <c r="I3" s="98"/>
      <c r="J3" s="98"/>
      <c r="K3" s="98"/>
      <c r="L3" s="23"/>
      <c r="M3" s="23"/>
    </row>
    <row r="4" spans="1:15" x14ac:dyDescent="0.25">
      <c r="A4" s="97" t="s">
        <v>42</v>
      </c>
      <c r="B4" s="97"/>
      <c r="C4" s="97"/>
      <c r="D4" s="97"/>
      <c r="E4" s="97"/>
      <c r="F4" s="97"/>
      <c r="G4" s="97"/>
      <c r="H4" s="97"/>
      <c r="I4" s="97"/>
      <c r="J4" s="97"/>
      <c r="K4" s="24"/>
      <c r="L4" s="24"/>
      <c r="M4" s="24"/>
    </row>
    <row r="5" spans="1:15" s="26" customForma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25"/>
      <c r="L5" s="24"/>
      <c r="M5" s="24"/>
    </row>
    <row r="6" spans="1:15" ht="36" x14ac:dyDescent="0.25">
      <c r="A6" s="1" t="s">
        <v>1</v>
      </c>
      <c r="B6" s="1" t="s">
        <v>2</v>
      </c>
      <c r="C6" s="2" t="s">
        <v>3</v>
      </c>
      <c r="D6" s="3" t="s">
        <v>4</v>
      </c>
      <c r="E6" s="4" t="s">
        <v>5</v>
      </c>
      <c r="F6" s="6" t="s">
        <v>6</v>
      </c>
      <c r="G6" s="5" t="s">
        <v>7</v>
      </c>
      <c r="H6" s="6" t="s">
        <v>16</v>
      </c>
      <c r="I6" s="5" t="s">
        <v>9</v>
      </c>
      <c r="J6" s="6" t="s">
        <v>10</v>
      </c>
      <c r="K6" s="1" t="s">
        <v>11</v>
      </c>
      <c r="L6" s="27"/>
      <c r="M6" s="62" t="s">
        <v>20</v>
      </c>
      <c r="N6" s="61"/>
    </row>
    <row r="7" spans="1:15" ht="21.95" customHeight="1" x14ac:dyDescent="0.25">
      <c r="A7" s="7" t="s">
        <v>38</v>
      </c>
      <c r="B7" s="8"/>
      <c r="C7" s="8"/>
      <c r="D7" s="8"/>
      <c r="E7" s="8"/>
      <c r="F7" s="8"/>
      <c r="G7" s="9"/>
      <c r="H7" s="8"/>
      <c r="I7" s="9"/>
      <c r="J7" s="9"/>
      <c r="K7" s="10"/>
      <c r="L7" s="28"/>
      <c r="M7" s="43"/>
      <c r="N7" s="55"/>
      <c r="O7" s="55"/>
    </row>
    <row r="8" spans="1:15" s="29" customFormat="1" ht="21.95" customHeight="1" x14ac:dyDescent="0.2">
      <c r="A8" s="11">
        <v>1</v>
      </c>
      <c r="B8" s="71">
        <v>25216104288</v>
      </c>
      <c r="C8" s="72" t="s">
        <v>48</v>
      </c>
      <c r="D8" s="73" t="s">
        <v>49</v>
      </c>
      <c r="E8" s="12" t="s">
        <v>50</v>
      </c>
      <c r="F8" s="13">
        <v>37195</v>
      </c>
      <c r="G8" s="12" t="s">
        <v>51</v>
      </c>
      <c r="H8" s="13" t="s">
        <v>24</v>
      </c>
      <c r="I8" s="14" t="s">
        <v>25</v>
      </c>
      <c r="J8" s="14"/>
      <c r="K8" s="14"/>
      <c r="L8" s="28" t="s">
        <v>52</v>
      </c>
      <c r="M8" s="43"/>
      <c r="N8" s="55"/>
      <c r="O8" s="55"/>
    </row>
    <row r="9" spans="1:15" ht="21.95" customHeight="1" x14ac:dyDescent="0.25">
      <c r="A9" s="7" t="s">
        <v>12</v>
      </c>
      <c r="B9" s="8"/>
      <c r="C9" s="8"/>
      <c r="D9" s="8"/>
      <c r="E9" s="8"/>
      <c r="F9" s="8"/>
      <c r="G9" s="9"/>
      <c r="H9" s="8"/>
      <c r="I9" s="9"/>
      <c r="J9" s="9"/>
      <c r="K9" s="10"/>
      <c r="L9" s="28"/>
      <c r="M9" s="43"/>
      <c r="N9" s="55"/>
      <c r="O9" s="55"/>
    </row>
    <row r="10" spans="1:15" s="29" customFormat="1" ht="21.95" customHeight="1" x14ac:dyDescent="0.2">
      <c r="A10" s="58">
        <v>1</v>
      </c>
      <c r="B10" s="88">
        <v>24216114704</v>
      </c>
      <c r="C10" s="89" t="s">
        <v>44</v>
      </c>
      <c r="D10" s="90" t="s">
        <v>45</v>
      </c>
      <c r="E10" s="91" t="s">
        <v>46</v>
      </c>
      <c r="F10" s="60">
        <v>36668</v>
      </c>
      <c r="G10" s="59" t="s">
        <v>47</v>
      </c>
      <c r="H10" s="60" t="s">
        <v>24</v>
      </c>
      <c r="I10" s="6" t="s">
        <v>25</v>
      </c>
      <c r="J10" s="6"/>
      <c r="K10" s="6"/>
      <c r="L10" s="28" t="s">
        <v>28</v>
      </c>
      <c r="M10" s="43"/>
      <c r="N10" s="55"/>
      <c r="O10" s="55"/>
    </row>
    <row r="11" spans="1:15" s="29" customFormat="1" ht="21.95" customHeight="1" x14ac:dyDescent="0.2">
      <c r="A11" s="58">
        <f>A10+1</f>
        <v>2</v>
      </c>
      <c r="B11" s="88">
        <v>25216105586</v>
      </c>
      <c r="C11" s="89" t="s">
        <v>53</v>
      </c>
      <c r="D11" s="90" t="s">
        <v>54</v>
      </c>
      <c r="E11" s="59" t="s">
        <v>50</v>
      </c>
      <c r="F11" s="60">
        <v>37157</v>
      </c>
      <c r="G11" s="59" t="s">
        <v>51</v>
      </c>
      <c r="H11" s="60" t="s">
        <v>24</v>
      </c>
      <c r="I11" s="6" t="s">
        <v>25</v>
      </c>
      <c r="J11" s="6"/>
      <c r="K11" s="6"/>
      <c r="L11" s="28" t="s">
        <v>28</v>
      </c>
      <c r="M11" s="43"/>
      <c r="N11" s="55"/>
      <c r="O11" s="55"/>
    </row>
    <row r="12" spans="1:15" s="29" customFormat="1" ht="21.95" customHeight="1" x14ac:dyDescent="0.2">
      <c r="A12" s="58">
        <f t="shared" ref="A12:A15" si="0">A11+1</f>
        <v>3</v>
      </c>
      <c r="B12" s="88">
        <v>25216103429</v>
      </c>
      <c r="C12" s="89" t="s">
        <v>55</v>
      </c>
      <c r="D12" s="90" t="s">
        <v>56</v>
      </c>
      <c r="E12" s="59" t="s">
        <v>50</v>
      </c>
      <c r="F12" s="60">
        <v>37206</v>
      </c>
      <c r="G12" s="59" t="s">
        <v>57</v>
      </c>
      <c r="H12" s="60" t="s">
        <v>24</v>
      </c>
      <c r="I12" s="6" t="s">
        <v>25</v>
      </c>
      <c r="J12" s="6"/>
      <c r="K12" s="6"/>
      <c r="L12" s="28" t="s">
        <v>28</v>
      </c>
      <c r="M12" s="43"/>
      <c r="N12" s="55"/>
      <c r="O12" s="55"/>
    </row>
    <row r="13" spans="1:15" s="29" customFormat="1" ht="21.95" customHeight="1" x14ac:dyDescent="0.2">
      <c r="A13" s="58">
        <f t="shared" si="0"/>
        <v>4</v>
      </c>
      <c r="B13" s="88">
        <v>25216104966</v>
      </c>
      <c r="C13" s="89" t="s">
        <v>58</v>
      </c>
      <c r="D13" s="90" t="s">
        <v>59</v>
      </c>
      <c r="E13" s="59" t="s">
        <v>50</v>
      </c>
      <c r="F13" s="60">
        <v>37233</v>
      </c>
      <c r="G13" s="59" t="s">
        <v>51</v>
      </c>
      <c r="H13" s="60" t="s">
        <v>24</v>
      </c>
      <c r="I13" s="6" t="s">
        <v>25</v>
      </c>
      <c r="J13" s="6"/>
      <c r="K13" s="6"/>
      <c r="L13" s="28" t="s">
        <v>28</v>
      </c>
      <c r="M13" s="43"/>
      <c r="N13" s="55"/>
      <c r="O13" s="55"/>
    </row>
    <row r="14" spans="1:15" s="29" customFormat="1" ht="21.95" customHeight="1" x14ac:dyDescent="0.2">
      <c r="A14" s="58">
        <f t="shared" si="0"/>
        <v>5</v>
      </c>
      <c r="B14" s="88">
        <v>25216110515</v>
      </c>
      <c r="C14" s="89" t="s">
        <v>60</v>
      </c>
      <c r="D14" s="90" t="s">
        <v>61</v>
      </c>
      <c r="E14" s="59" t="s">
        <v>50</v>
      </c>
      <c r="F14" s="60">
        <v>36603</v>
      </c>
      <c r="G14" s="59" t="s">
        <v>62</v>
      </c>
      <c r="H14" s="60" t="s">
        <v>24</v>
      </c>
      <c r="I14" s="6" t="s">
        <v>25</v>
      </c>
      <c r="J14" s="6"/>
      <c r="K14" s="6"/>
      <c r="L14" s="28" t="s">
        <v>28</v>
      </c>
      <c r="M14" s="43"/>
      <c r="N14" s="55"/>
      <c r="O14" s="55"/>
    </row>
    <row r="15" spans="1:15" s="29" customFormat="1" ht="21.95" customHeight="1" x14ac:dyDescent="0.2">
      <c r="A15" s="58">
        <f t="shared" si="0"/>
        <v>6</v>
      </c>
      <c r="B15" s="88">
        <v>25216107236</v>
      </c>
      <c r="C15" s="89" t="s">
        <v>63</v>
      </c>
      <c r="D15" s="90" t="s">
        <v>64</v>
      </c>
      <c r="E15" s="59" t="s">
        <v>50</v>
      </c>
      <c r="F15" s="60">
        <v>36599</v>
      </c>
      <c r="G15" s="59" t="s">
        <v>47</v>
      </c>
      <c r="H15" s="60" t="s">
        <v>24</v>
      </c>
      <c r="I15" s="6" t="s">
        <v>25</v>
      </c>
      <c r="J15" s="6"/>
      <c r="K15" s="6"/>
      <c r="L15" s="28" t="s">
        <v>28</v>
      </c>
      <c r="M15" s="43"/>
      <c r="N15" s="55"/>
      <c r="O15" s="55"/>
    </row>
    <row r="16" spans="1:15" s="29" customFormat="1" ht="21.95" customHeight="1" x14ac:dyDescent="0.2">
      <c r="A16" s="79"/>
      <c r="B16" s="80"/>
      <c r="C16" s="81"/>
      <c r="D16" s="81"/>
      <c r="E16" s="82"/>
      <c r="F16" s="83"/>
      <c r="G16" s="82"/>
      <c r="H16" s="83"/>
      <c r="I16" s="84"/>
      <c r="J16" s="84"/>
      <c r="K16" s="84"/>
      <c r="L16" s="28"/>
      <c r="M16" s="43"/>
      <c r="N16" s="55"/>
      <c r="O16" s="55"/>
    </row>
    <row r="17" spans="1:11" s="45" customFormat="1" ht="14.25" x14ac:dyDescent="0.2">
      <c r="A17" s="77"/>
      <c r="B17" s="94" t="s">
        <v>13</v>
      </c>
      <c r="C17" s="94"/>
      <c r="D17" s="94"/>
      <c r="E17" s="77"/>
      <c r="F17" s="44"/>
      <c r="G17" s="44"/>
      <c r="H17" s="77"/>
      <c r="I17" s="77" t="s">
        <v>23</v>
      </c>
      <c r="J17" s="77"/>
      <c r="K17" s="44"/>
    </row>
    <row r="18" spans="1:11" s="45" customFormat="1" ht="12.75" x14ac:dyDescent="0.2">
      <c r="A18" s="46"/>
      <c r="B18" s="46"/>
      <c r="C18" s="46"/>
      <c r="D18" s="46"/>
      <c r="E18" s="46"/>
      <c r="F18" s="47"/>
      <c r="G18" s="46"/>
      <c r="H18" s="46"/>
      <c r="I18" s="46"/>
      <c r="J18" s="46"/>
      <c r="K18" s="48"/>
    </row>
    <row r="19" spans="1:11" s="45" customFormat="1" ht="12.75" x14ac:dyDescent="0.2">
      <c r="A19" s="49"/>
      <c r="B19" s="49"/>
      <c r="C19" s="49"/>
      <c r="D19" s="49"/>
      <c r="E19" s="49"/>
      <c r="F19" s="50"/>
      <c r="G19" s="49"/>
      <c r="H19" s="49"/>
      <c r="I19" s="49"/>
      <c r="J19" s="49"/>
      <c r="K19" s="51"/>
    </row>
    <row r="20" spans="1:11" s="45" customFormat="1" ht="12.75" x14ac:dyDescent="0.2">
      <c r="A20" s="49"/>
      <c r="B20" s="49"/>
      <c r="C20" s="49"/>
      <c r="D20" s="49"/>
      <c r="E20" s="49"/>
      <c r="F20" s="50"/>
      <c r="G20" s="49"/>
      <c r="H20" s="49"/>
      <c r="I20" s="49"/>
      <c r="J20" s="49"/>
      <c r="K20" s="51"/>
    </row>
    <row r="21" spans="1:11" s="45" customFormat="1" ht="12.75" x14ac:dyDescent="0.2">
      <c r="A21" s="49"/>
      <c r="B21" s="49"/>
      <c r="C21" s="49"/>
      <c r="D21" s="49"/>
      <c r="E21" s="49"/>
      <c r="F21" s="50"/>
      <c r="G21" s="49"/>
      <c r="H21" s="49"/>
      <c r="I21" s="49"/>
      <c r="J21" s="49"/>
      <c r="K21" s="51"/>
    </row>
    <row r="22" spans="1:11" s="45" customFormat="1" ht="12.75" x14ac:dyDescent="0.2">
      <c r="A22" s="49"/>
      <c r="B22" s="49"/>
      <c r="C22" s="49"/>
      <c r="D22" s="49"/>
      <c r="E22" s="49"/>
      <c r="F22" s="50"/>
      <c r="G22" s="49"/>
      <c r="H22" s="49"/>
      <c r="I22" s="49"/>
      <c r="J22" s="49"/>
      <c r="K22" s="51"/>
    </row>
    <row r="23" spans="1:11" s="45" customFormat="1" ht="12.75" x14ac:dyDescent="0.2">
      <c r="A23" s="49"/>
      <c r="B23" s="49"/>
      <c r="C23" s="49"/>
      <c r="D23" s="49"/>
      <c r="E23" s="49"/>
      <c r="F23" s="50"/>
      <c r="G23" s="49"/>
      <c r="H23" s="49"/>
      <c r="I23" s="49"/>
      <c r="J23" s="49"/>
      <c r="K23" s="51"/>
    </row>
    <row r="24" spans="1:11" s="45" customFormat="1" ht="14.25" x14ac:dyDescent="0.2">
      <c r="A24" s="52"/>
      <c r="B24" s="94" t="s">
        <v>22</v>
      </c>
      <c r="C24" s="94"/>
      <c r="D24" s="94"/>
      <c r="E24" s="77"/>
      <c r="F24" s="53"/>
      <c r="G24" s="54"/>
      <c r="H24" s="77"/>
      <c r="I24" s="77" t="s">
        <v>18</v>
      </c>
      <c r="J24" s="54"/>
      <c r="K24" s="51"/>
    </row>
  </sheetData>
  <mergeCells count="8">
    <mergeCell ref="B24:D24"/>
    <mergeCell ref="A1:C1"/>
    <mergeCell ref="D1:K1"/>
    <mergeCell ref="A2:C2"/>
    <mergeCell ref="D2:K2"/>
    <mergeCell ref="A4:J4"/>
    <mergeCell ref="B17:D17"/>
    <mergeCell ref="D3:K3"/>
  </mergeCells>
  <conditionalFormatting sqref="L7 L16">
    <cfRule type="cellIs" dxfId="10" priority="15" operator="notEqual">
      <formula>"Đủ ĐK"</formula>
    </cfRule>
  </conditionalFormatting>
  <conditionalFormatting sqref="L10">
    <cfRule type="cellIs" dxfId="9" priority="13" operator="notEqual">
      <formula>"Đủ ĐK"</formula>
    </cfRule>
  </conditionalFormatting>
  <conditionalFormatting sqref="L8">
    <cfRule type="cellIs" dxfId="8" priority="12" operator="notEqual">
      <formula>"Đủ ĐK"</formula>
    </cfRule>
  </conditionalFormatting>
  <conditionalFormatting sqref="L9">
    <cfRule type="cellIs" dxfId="7" priority="9" operator="notEqual">
      <formula>"Đủ ĐK"</formula>
    </cfRule>
  </conditionalFormatting>
  <conditionalFormatting sqref="L15">
    <cfRule type="cellIs" dxfId="6" priority="8" operator="notEqual">
      <formula>"Đủ ĐK"</formula>
    </cfRule>
  </conditionalFormatting>
  <conditionalFormatting sqref="L13">
    <cfRule type="cellIs" dxfId="5" priority="4" operator="notEqual">
      <formula>"Đủ ĐK"</formula>
    </cfRule>
  </conditionalFormatting>
  <conditionalFormatting sqref="L14">
    <cfRule type="cellIs" dxfId="4" priority="3" operator="notEqual">
      <formula>"Đủ ĐK"</formula>
    </cfRule>
  </conditionalFormatting>
  <conditionalFormatting sqref="L11">
    <cfRule type="cellIs" dxfId="3" priority="2" operator="notEqual">
      <formula>"Đủ ĐK"</formula>
    </cfRule>
  </conditionalFormatting>
  <conditionalFormatting sqref="L12">
    <cfRule type="cellIs" dxfId="2" priority="1" operator="notEqual">
      <formula>"Đủ ĐK"</formula>
    </cfRule>
  </conditionalFormatting>
  <pageMargins left="0.53" right="0.2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CSU-KTR</vt:lpstr>
      <vt:lpstr>CSU-XDD </vt:lpstr>
      <vt:lpstr>Sheet3</vt:lpstr>
      <vt:lpstr>'CSU-KTR'!Print_Area</vt:lpstr>
      <vt:lpstr>'CSU-XDD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2022-03-10T03:03:21Z</cp:lastPrinted>
  <dcterms:created xsi:type="dcterms:W3CDTF">2019-01-28T09:15:32Z</dcterms:created>
  <dcterms:modified xsi:type="dcterms:W3CDTF">2024-02-20T07:55:17Z</dcterms:modified>
</cp:coreProperties>
</file>